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3365"/>
  </bookViews>
  <sheets>
    <sheet name="2020 LGS yerleşme" sheetId="1" r:id="rId1"/>
    <sheet name="2020 LGS yerleşme(SINAVLI)" sheetId="3" r:id="rId2"/>
    <sheet name="2020 LGS yerleşme(YEREL) " sheetId="4" r:id="rId3"/>
    <sheet name="Sayfa1" sheetId="2" r:id="rId4"/>
  </sheets>
  <definedNames>
    <definedName name="_xlnm._FilterDatabase" localSheetId="0" hidden="1">'2020 LGS yerleşme'!$A$4:$AO$121</definedName>
    <definedName name="_xlnm._FilterDatabase" localSheetId="1" hidden="1">'2020 LGS yerleşme(SINAVLI)'!$A$4:$AO$121</definedName>
    <definedName name="_xlnm._FilterDatabase" localSheetId="2" hidden="1">'2020 LGS yerleşme(YEREL) '!$A$4:$AO$121</definedName>
  </definedNames>
  <calcPr calcId="144525"/>
  <fileRecoveryPr repairLoad="1"/>
</workbook>
</file>

<file path=xl/calcChain.xml><?xml version="1.0" encoding="utf-8"?>
<calcChain xmlns="http://schemas.openxmlformats.org/spreadsheetml/2006/main">
  <c r="AO121" i="4" l="1"/>
  <c r="AF121" i="4"/>
  <c r="AE121" i="4"/>
  <c r="AD121" i="4"/>
  <c r="AA121" i="4"/>
  <c r="Z121" i="4"/>
  <c r="Y121" i="4"/>
  <c r="V121" i="4"/>
  <c r="U121" i="4"/>
  <c r="T121" i="4"/>
  <c r="Q121" i="4"/>
  <c r="P121" i="4"/>
  <c r="O121" i="4"/>
  <c r="L121" i="4"/>
  <c r="K121" i="4"/>
  <c r="J121" i="4"/>
  <c r="G121" i="4"/>
  <c r="F121" i="4"/>
  <c r="E121" i="4"/>
  <c r="AK82" i="4"/>
  <c r="AJ82" i="4"/>
  <c r="AI82" i="4"/>
  <c r="AG82" i="4"/>
  <c r="AH82" i="4" s="1"/>
  <c r="AB82" i="4"/>
  <c r="AC82" i="4" s="1"/>
  <c r="W82" i="4"/>
  <c r="X82" i="4" s="1"/>
  <c r="R82" i="4"/>
  <c r="S82" i="4" s="1"/>
  <c r="M82" i="4"/>
  <c r="N82" i="4" s="1"/>
  <c r="H82" i="4"/>
  <c r="I82" i="4" s="1"/>
  <c r="AK117" i="4"/>
  <c r="AJ117" i="4"/>
  <c r="AI117" i="4"/>
  <c r="AG117" i="4"/>
  <c r="AH117" i="4" s="1"/>
  <c r="AB117" i="4"/>
  <c r="AC117" i="4" s="1"/>
  <c r="W117" i="4"/>
  <c r="X117" i="4" s="1"/>
  <c r="R117" i="4"/>
  <c r="S117" i="4" s="1"/>
  <c r="M117" i="4"/>
  <c r="N117" i="4" s="1"/>
  <c r="H117" i="4"/>
  <c r="I117" i="4" s="1"/>
  <c r="AK113" i="4"/>
  <c r="AJ113" i="4"/>
  <c r="AI113" i="4"/>
  <c r="AG113" i="4"/>
  <c r="AH113" i="4" s="1"/>
  <c r="AB113" i="4"/>
  <c r="AC113" i="4" s="1"/>
  <c r="X113" i="4"/>
  <c r="W113" i="4"/>
  <c r="R113" i="4"/>
  <c r="S113" i="4" s="1"/>
  <c r="M113" i="4"/>
  <c r="N113" i="4" s="1"/>
  <c r="H113" i="4"/>
  <c r="I113" i="4" s="1"/>
  <c r="AK47" i="4"/>
  <c r="AJ47" i="4"/>
  <c r="AI47" i="4"/>
  <c r="AG47" i="4"/>
  <c r="AH47" i="4" s="1"/>
  <c r="AB47" i="4"/>
  <c r="AC47" i="4" s="1"/>
  <c r="W47" i="4"/>
  <c r="X47" i="4" s="1"/>
  <c r="R47" i="4"/>
  <c r="S47" i="4" s="1"/>
  <c r="M47" i="4"/>
  <c r="N47" i="4" s="1"/>
  <c r="H47" i="4"/>
  <c r="I47" i="4" s="1"/>
  <c r="AK114" i="4"/>
  <c r="AJ114" i="4"/>
  <c r="AI114" i="4"/>
  <c r="AL114" i="4" s="1"/>
  <c r="AG114" i="4"/>
  <c r="AH114" i="4" s="1"/>
  <c r="AB114" i="4"/>
  <c r="AC114" i="4" s="1"/>
  <c r="W114" i="4"/>
  <c r="X114" i="4" s="1"/>
  <c r="R114" i="4"/>
  <c r="S114" i="4" s="1"/>
  <c r="M114" i="4"/>
  <c r="N114" i="4" s="1"/>
  <c r="H114" i="4"/>
  <c r="I114" i="4" s="1"/>
  <c r="AK119" i="4"/>
  <c r="AJ119" i="4"/>
  <c r="AI119" i="4"/>
  <c r="AG119" i="4"/>
  <c r="AH119" i="4" s="1"/>
  <c r="AB119" i="4"/>
  <c r="AC119" i="4" s="1"/>
  <c r="W119" i="4"/>
  <c r="X119" i="4" s="1"/>
  <c r="R119" i="4"/>
  <c r="S119" i="4" s="1"/>
  <c r="M119" i="4"/>
  <c r="N119" i="4" s="1"/>
  <c r="H119" i="4"/>
  <c r="I119" i="4" s="1"/>
  <c r="AK46" i="4"/>
  <c r="AJ46" i="4"/>
  <c r="AI46" i="4"/>
  <c r="AG46" i="4"/>
  <c r="AH46" i="4" s="1"/>
  <c r="AB46" i="4"/>
  <c r="AC46" i="4" s="1"/>
  <c r="W46" i="4"/>
  <c r="X46" i="4" s="1"/>
  <c r="R46" i="4"/>
  <c r="S46" i="4" s="1"/>
  <c r="M46" i="4"/>
  <c r="N46" i="4" s="1"/>
  <c r="H46" i="4"/>
  <c r="I46" i="4" s="1"/>
  <c r="AK22" i="4"/>
  <c r="AJ22" i="4"/>
  <c r="AI22" i="4"/>
  <c r="AG22" i="4"/>
  <c r="AH22" i="4" s="1"/>
  <c r="AB22" i="4"/>
  <c r="AC22" i="4" s="1"/>
  <c r="W22" i="4"/>
  <c r="X22" i="4" s="1"/>
  <c r="R22" i="4"/>
  <c r="S22" i="4" s="1"/>
  <c r="M22" i="4"/>
  <c r="N22" i="4" s="1"/>
  <c r="H22" i="4"/>
  <c r="I22" i="4" s="1"/>
  <c r="AK45" i="4"/>
  <c r="AJ45" i="4"/>
  <c r="AI45" i="4"/>
  <c r="AG45" i="4"/>
  <c r="AH45" i="4" s="1"/>
  <c r="AB45" i="4"/>
  <c r="AC45" i="4" s="1"/>
  <c r="W45" i="4"/>
  <c r="X45" i="4" s="1"/>
  <c r="R45" i="4"/>
  <c r="S45" i="4" s="1"/>
  <c r="M45" i="4"/>
  <c r="N45" i="4" s="1"/>
  <c r="H45" i="4"/>
  <c r="I45" i="4" s="1"/>
  <c r="AK44" i="4"/>
  <c r="AJ44" i="4"/>
  <c r="AI44" i="4"/>
  <c r="AG44" i="4"/>
  <c r="AH44" i="4" s="1"/>
  <c r="AB44" i="4"/>
  <c r="AC44" i="4" s="1"/>
  <c r="W44" i="4"/>
  <c r="X44" i="4" s="1"/>
  <c r="R44" i="4"/>
  <c r="S44" i="4" s="1"/>
  <c r="M44" i="4"/>
  <c r="N44" i="4" s="1"/>
  <c r="H44" i="4"/>
  <c r="I44" i="4" s="1"/>
  <c r="AK43" i="4"/>
  <c r="AJ43" i="4"/>
  <c r="AI43" i="4"/>
  <c r="AG43" i="4"/>
  <c r="AH43" i="4" s="1"/>
  <c r="AB43" i="4"/>
  <c r="AC43" i="4" s="1"/>
  <c r="W43" i="4"/>
  <c r="X43" i="4" s="1"/>
  <c r="R43" i="4"/>
  <c r="S43" i="4" s="1"/>
  <c r="M43" i="4"/>
  <c r="N43" i="4" s="1"/>
  <c r="H43" i="4"/>
  <c r="I43" i="4" s="1"/>
  <c r="AK41" i="4"/>
  <c r="AJ41" i="4"/>
  <c r="AI41" i="4"/>
  <c r="AG41" i="4"/>
  <c r="AH41" i="4" s="1"/>
  <c r="AB41" i="4"/>
  <c r="AC41" i="4" s="1"/>
  <c r="W41" i="4"/>
  <c r="X41" i="4" s="1"/>
  <c r="R41" i="4"/>
  <c r="S41" i="4" s="1"/>
  <c r="M41" i="4"/>
  <c r="N41" i="4" s="1"/>
  <c r="H41" i="4"/>
  <c r="I41" i="4" s="1"/>
  <c r="AK56" i="4"/>
  <c r="AJ56" i="4"/>
  <c r="AI56" i="4"/>
  <c r="AG56" i="4"/>
  <c r="AH56" i="4" s="1"/>
  <c r="AB56" i="4"/>
  <c r="AC56" i="4" s="1"/>
  <c r="W56" i="4"/>
  <c r="X56" i="4" s="1"/>
  <c r="R56" i="4"/>
  <c r="S56" i="4" s="1"/>
  <c r="M56" i="4"/>
  <c r="N56" i="4" s="1"/>
  <c r="H56" i="4"/>
  <c r="I56" i="4" s="1"/>
  <c r="AK40" i="4"/>
  <c r="AJ40" i="4"/>
  <c r="AI40" i="4"/>
  <c r="AG40" i="4"/>
  <c r="AH40" i="4" s="1"/>
  <c r="AB40" i="4"/>
  <c r="AC40" i="4" s="1"/>
  <c r="W40" i="4"/>
  <c r="X40" i="4" s="1"/>
  <c r="R40" i="4"/>
  <c r="S40" i="4" s="1"/>
  <c r="M40" i="4"/>
  <c r="N40" i="4" s="1"/>
  <c r="H40" i="4"/>
  <c r="I40" i="4" s="1"/>
  <c r="AK81" i="4"/>
  <c r="AJ81" i="4"/>
  <c r="AI81" i="4"/>
  <c r="AG81" i="4"/>
  <c r="AH81" i="4" s="1"/>
  <c r="AB81" i="4"/>
  <c r="AC81" i="4" s="1"/>
  <c r="W81" i="4"/>
  <c r="X81" i="4" s="1"/>
  <c r="R81" i="4"/>
  <c r="S81" i="4" s="1"/>
  <c r="M81" i="4"/>
  <c r="N81" i="4" s="1"/>
  <c r="H81" i="4"/>
  <c r="I81" i="4" s="1"/>
  <c r="AK55" i="4"/>
  <c r="AJ55" i="4"/>
  <c r="AI55" i="4"/>
  <c r="AG55" i="4"/>
  <c r="AH55" i="4" s="1"/>
  <c r="AB55" i="4"/>
  <c r="AC55" i="4" s="1"/>
  <c r="W55" i="4"/>
  <c r="X55" i="4" s="1"/>
  <c r="R55" i="4"/>
  <c r="S55" i="4" s="1"/>
  <c r="M55" i="4"/>
  <c r="N55" i="4" s="1"/>
  <c r="H55" i="4"/>
  <c r="I55" i="4" s="1"/>
  <c r="AK112" i="4"/>
  <c r="AJ112" i="4"/>
  <c r="AI112" i="4"/>
  <c r="AG112" i="4"/>
  <c r="AH112" i="4" s="1"/>
  <c r="AB112" i="4"/>
  <c r="AC112" i="4" s="1"/>
  <c r="W112" i="4"/>
  <c r="X112" i="4" s="1"/>
  <c r="R112" i="4"/>
  <c r="S112" i="4" s="1"/>
  <c r="M112" i="4"/>
  <c r="N112" i="4" s="1"/>
  <c r="H112" i="4"/>
  <c r="I112" i="4" s="1"/>
  <c r="AK80" i="4"/>
  <c r="AJ80" i="4"/>
  <c r="AI80" i="4"/>
  <c r="AG80" i="4"/>
  <c r="AH80" i="4" s="1"/>
  <c r="AB80" i="4"/>
  <c r="AC80" i="4" s="1"/>
  <c r="W80" i="4"/>
  <c r="X80" i="4" s="1"/>
  <c r="R80" i="4"/>
  <c r="S80" i="4" s="1"/>
  <c r="M80" i="4"/>
  <c r="N80" i="4" s="1"/>
  <c r="H80" i="4"/>
  <c r="I80" i="4" s="1"/>
  <c r="AK39" i="4"/>
  <c r="AJ39" i="4"/>
  <c r="AI39" i="4"/>
  <c r="AG39" i="4"/>
  <c r="AH39" i="4" s="1"/>
  <c r="AB39" i="4"/>
  <c r="AC39" i="4" s="1"/>
  <c r="W39" i="4"/>
  <c r="X39" i="4" s="1"/>
  <c r="R39" i="4"/>
  <c r="S39" i="4" s="1"/>
  <c r="M39" i="4"/>
  <c r="N39" i="4" s="1"/>
  <c r="H39" i="4"/>
  <c r="I39" i="4" s="1"/>
  <c r="AK38" i="4"/>
  <c r="AJ38" i="4"/>
  <c r="AI38" i="4"/>
  <c r="AG38" i="4"/>
  <c r="AH38" i="4" s="1"/>
  <c r="AB38" i="4"/>
  <c r="AC38" i="4" s="1"/>
  <c r="W38" i="4"/>
  <c r="X38" i="4" s="1"/>
  <c r="R38" i="4"/>
  <c r="S38" i="4" s="1"/>
  <c r="M38" i="4"/>
  <c r="N38" i="4" s="1"/>
  <c r="H38" i="4"/>
  <c r="I38" i="4" s="1"/>
  <c r="AK79" i="4"/>
  <c r="AJ79" i="4"/>
  <c r="AI79" i="4"/>
  <c r="AG79" i="4"/>
  <c r="AH79" i="4" s="1"/>
  <c r="AB79" i="4"/>
  <c r="AC79" i="4" s="1"/>
  <c r="W79" i="4"/>
  <c r="X79" i="4" s="1"/>
  <c r="R79" i="4"/>
  <c r="S79" i="4" s="1"/>
  <c r="M79" i="4"/>
  <c r="N79" i="4" s="1"/>
  <c r="H79" i="4"/>
  <c r="I79" i="4" s="1"/>
  <c r="AK78" i="4"/>
  <c r="AJ78" i="4"/>
  <c r="AI78" i="4"/>
  <c r="AG78" i="4"/>
  <c r="AH78" i="4" s="1"/>
  <c r="AB78" i="4"/>
  <c r="AC78" i="4" s="1"/>
  <c r="W78" i="4"/>
  <c r="X78" i="4" s="1"/>
  <c r="R78" i="4"/>
  <c r="S78" i="4" s="1"/>
  <c r="M78" i="4"/>
  <c r="N78" i="4" s="1"/>
  <c r="H78" i="4"/>
  <c r="I78" i="4" s="1"/>
  <c r="AK37" i="4"/>
  <c r="AJ37" i="4"/>
  <c r="AI37" i="4"/>
  <c r="AG37" i="4"/>
  <c r="AH37" i="4" s="1"/>
  <c r="AB37" i="4"/>
  <c r="AC37" i="4" s="1"/>
  <c r="W37" i="4"/>
  <c r="X37" i="4" s="1"/>
  <c r="R37" i="4"/>
  <c r="S37" i="4" s="1"/>
  <c r="M37" i="4"/>
  <c r="N37" i="4" s="1"/>
  <c r="H37" i="4"/>
  <c r="I37" i="4" s="1"/>
  <c r="AK116" i="4"/>
  <c r="AJ116" i="4"/>
  <c r="AI116" i="4"/>
  <c r="AG116" i="4"/>
  <c r="AH116" i="4" s="1"/>
  <c r="AB116" i="4"/>
  <c r="AC116" i="4" s="1"/>
  <c r="W116" i="4"/>
  <c r="X116" i="4" s="1"/>
  <c r="R116" i="4"/>
  <c r="S116" i="4" s="1"/>
  <c r="M116" i="4"/>
  <c r="N116" i="4" s="1"/>
  <c r="H116" i="4"/>
  <c r="I116" i="4" s="1"/>
  <c r="AK96" i="4"/>
  <c r="AJ96" i="4"/>
  <c r="AI96" i="4"/>
  <c r="AG96" i="4"/>
  <c r="AH96" i="4" s="1"/>
  <c r="AB96" i="4"/>
  <c r="AC96" i="4" s="1"/>
  <c r="W96" i="4"/>
  <c r="X96" i="4" s="1"/>
  <c r="R96" i="4"/>
  <c r="S96" i="4" s="1"/>
  <c r="M96" i="4"/>
  <c r="N96" i="4" s="1"/>
  <c r="H96" i="4"/>
  <c r="I96" i="4" s="1"/>
  <c r="AK18" i="4"/>
  <c r="AJ18" i="4"/>
  <c r="AI18" i="4"/>
  <c r="AG18" i="4"/>
  <c r="AH18" i="4" s="1"/>
  <c r="AB18" i="4"/>
  <c r="AC18" i="4" s="1"/>
  <c r="W18" i="4"/>
  <c r="X18" i="4" s="1"/>
  <c r="R18" i="4"/>
  <c r="S18" i="4" s="1"/>
  <c r="M18" i="4"/>
  <c r="N18" i="4" s="1"/>
  <c r="H18" i="4"/>
  <c r="I18" i="4" s="1"/>
  <c r="AK118" i="4"/>
  <c r="AJ118" i="4"/>
  <c r="AI118" i="4"/>
  <c r="AG118" i="4"/>
  <c r="AH118" i="4" s="1"/>
  <c r="AB118" i="4"/>
  <c r="AC118" i="4" s="1"/>
  <c r="W118" i="4"/>
  <c r="X118" i="4" s="1"/>
  <c r="R118" i="4"/>
  <c r="S118" i="4" s="1"/>
  <c r="M118" i="4"/>
  <c r="N118" i="4" s="1"/>
  <c r="H118" i="4"/>
  <c r="I118" i="4" s="1"/>
  <c r="AK115" i="4"/>
  <c r="AJ115" i="4"/>
  <c r="AI115" i="4"/>
  <c r="AG115" i="4"/>
  <c r="AH115" i="4" s="1"/>
  <c r="AB115" i="4"/>
  <c r="AC115" i="4" s="1"/>
  <c r="W115" i="4"/>
  <c r="X115" i="4" s="1"/>
  <c r="R115" i="4"/>
  <c r="S115" i="4" s="1"/>
  <c r="M115" i="4"/>
  <c r="N115" i="4" s="1"/>
  <c r="H115" i="4"/>
  <c r="I115" i="4" s="1"/>
  <c r="AK36" i="4"/>
  <c r="AJ36" i="4"/>
  <c r="AI36" i="4"/>
  <c r="AG36" i="4"/>
  <c r="AH36" i="4" s="1"/>
  <c r="AB36" i="4"/>
  <c r="AC36" i="4" s="1"/>
  <c r="W36" i="4"/>
  <c r="X36" i="4" s="1"/>
  <c r="R36" i="4"/>
  <c r="S36" i="4" s="1"/>
  <c r="M36" i="4"/>
  <c r="N36" i="4" s="1"/>
  <c r="H36" i="4"/>
  <c r="I36" i="4" s="1"/>
  <c r="AK77" i="4"/>
  <c r="AJ77" i="4"/>
  <c r="AI77" i="4"/>
  <c r="AG77" i="4"/>
  <c r="AH77" i="4" s="1"/>
  <c r="AB77" i="4"/>
  <c r="AC77" i="4" s="1"/>
  <c r="W77" i="4"/>
  <c r="X77" i="4" s="1"/>
  <c r="R77" i="4"/>
  <c r="S77" i="4" s="1"/>
  <c r="M77" i="4"/>
  <c r="N77" i="4" s="1"/>
  <c r="H77" i="4"/>
  <c r="I77" i="4" s="1"/>
  <c r="AK54" i="4"/>
  <c r="AJ54" i="4"/>
  <c r="AI54" i="4"/>
  <c r="AG54" i="4"/>
  <c r="AH54" i="4" s="1"/>
  <c r="AB54" i="4"/>
  <c r="AC54" i="4" s="1"/>
  <c r="W54" i="4"/>
  <c r="X54" i="4" s="1"/>
  <c r="R54" i="4"/>
  <c r="S54" i="4" s="1"/>
  <c r="M54" i="4"/>
  <c r="N54" i="4" s="1"/>
  <c r="H54" i="4"/>
  <c r="I54" i="4" s="1"/>
  <c r="AK53" i="4"/>
  <c r="AJ53" i="4"/>
  <c r="AI53" i="4"/>
  <c r="AG53" i="4"/>
  <c r="AH53" i="4" s="1"/>
  <c r="AB53" i="4"/>
  <c r="AC53" i="4" s="1"/>
  <c r="W53" i="4"/>
  <c r="X53" i="4" s="1"/>
  <c r="R53" i="4"/>
  <c r="S53" i="4" s="1"/>
  <c r="M53" i="4"/>
  <c r="N53" i="4" s="1"/>
  <c r="H53" i="4"/>
  <c r="I53" i="4" s="1"/>
  <c r="AK76" i="4"/>
  <c r="AJ76" i="4"/>
  <c r="AI76" i="4"/>
  <c r="AG76" i="4"/>
  <c r="AH76" i="4" s="1"/>
  <c r="AB76" i="4"/>
  <c r="AC76" i="4" s="1"/>
  <c r="W76" i="4"/>
  <c r="X76" i="4" s="1"/>
  <c r="R76" i="4"/>
  <c r="S76" i="4" s="1"/>
  <c r="M76" i="4"/>
  <c r="N76" i="4" s="1"/>
  <c r="H76" i="4"/>
  <c r="I76" i="4" s="1"/>
  <c r="AK75" i="4"/>
  <c r="AJ75" i="4"/>
  <c r="AI75" i="4"/>
  <c r="AG75" i="4"/>
  <c r="AH75" i="4" s="1"/>
  <c r="AB75" i="4"/>
  <c r="AC75" i="4" s="1"/>
  <c r="W75" i="4"/>
  <c r="X75" i="4" s="1"/>
  <c r="R75" i="4"/>
  <c r="S75" i="4" s="1"/>
  <c r="M75" i="4"/>
  <c r="N75" i="4" s="1"/>
  <c r="H75" i="4"/>
  <c r="I75" i="4" s="1"/>
  <c r="AK111" i="4"/>
  <c r="AJ111" i="4"/>
  <c r="AI111" i="4"/>
  <c r="AG111" i="4"/>
  <c r="AH111" i="4" s="1"/>
  <c r="AB111" i="4"/>
  <c r="AC111" i="4" s="1"/>
  <c r="W111" i="4"/>
  <c r="X111" i="4" s="1"/>
  <c r="R111" i="4"/>
  <c r="S111" i="4" s="1"/>
  <c r="M111" i="4"/>
  <c r="N111" i="4" s="1"/>
  <c r="H111" i="4"/>
  <c r="I111" i="4" s="1"/>
  <c r="AK35" i="4"/>
  <c r="AJ35" i="4"/>
  <c r="AI35" i="4"/>
  <c r="AG35" i="4"/>
  <c r="AH35" i="4" s="1"/>
  <c r="AB35" i="4"/>
  <c r="AC35" i="4" s="1"/>
  <c r="W35" i="4"/>
  <c r="X35" i="4" s="1"/>
  <c r="R35" i="4"/>
  <c r="S35" i="4" s="1"/>
  <c r="M35" i="4"/>
  <c r="N35" i="4" s="1"/>
  <c r="H35" i="4"/>
  <c r="I35" i="4" s="1"/>
  <c r="AK110" i="4"/>
  <c r="AJ110" i="4"/>
  <c r="AI110" i="4"/>
  <c r="AG110" i="4"/>
  <c r="AH110" i="4" s="1"/>
  <c r="AB110" i="4"/>
  <c r="AC110" i="4" s="1"/>
  <c r="W110" i="4"/>
  <c r="X110" i="4" s="1"/>
  <c r="R110" i="4"/>
  <c r="S110" i="4" s="1"/>
  <c r="M110" i="4"/>
  <c r="N110" i="4" s="1"/>
  <c r="H110" i="4"/>
  <c r="I110" i="4" s="1"/>
  <c r="AK34" i="4"/>
  <c r="AJ34" i="4"/>
  <c r="AI34" i="4"/>
  <c r="AG34" i="4"/>
  <c r="AH34" i="4" s="1"/>
  <c r="AB34" i="4"/>
  <c r="AC34" i="4" s="1"/>
  <c r="W34" i="4"/>
  <c r="X34" i="4" s="1"/>
  <c r="R34" i="4"/>
  <c r="S34" i="4" s="1"/>
  <c r="M34" i="4"/>
  <c r="N34" i="4" s="1"/>
  <c r="H34" i="4"/>
  <c r="I34" i="4" s="1"/>
  <c r="AK74" i="4"/>
  <c r="AJ74" i="4"/>
  <c r="AI74" i="4"/>
  <c r="AG74" i="4"/>
  <c r="AH74" i="4" s="1"/>
  <c r="AB74" i="4"/>
  <c r="AC74" i="4" s="1"/>
  <c r="W74" i="4"/>
  <c r="X74" i="4" s="1"/>
  <c r="R74" i="4"/>
  <c r="S74" i="4" s="1"/>
  <c r="M74" i="4"/>
  <c r="N74" i="4" s="1"/>
  <c r="H74" i="4"/>
  <c r="I74" i="4" s="1"/>
  <c r="AK73" i="4"/>
  <c r="AJ73" i="4"/>
  <c r="AI73" i="4"/>
  <c r="AG73" i="4"/>
  <c r="AH73" i="4" s="1"/>
  <c r="AB73" i="4"/>
  <c r="AC73" i="4" s="1"/>
  <c r="W73" i="4"/>
  <c r="X73" i="4" s="1"/>
  <c r="R73" i="4"/>
  <c r="S73" i="4" s="1"/>
  <c r="M73" i="4"/>
  <c r="N73" i="4" s="1"/>
  <c r="H73" i="4"/>
  <c r="I73" i="4" s="1"/>
  <c r="AK71" i="4"/>
  <c r="AJ71" i="4"/>
  <c r="AI71" i="4"/>
  <c r="AG71" i="4"/>
  <c r="AH71" i="4" s="1"/>
  <c r="AB71" i="4"/>
  <c r="AC71" i="4" s="1"/>
  <c r="W71" i="4"/>
  <c r="X71" i="4" s="1"/>
  <c r="R71" i="4"/>
  <c r="S71" i="4" s="1"/>
  <c r="M71" i="4"/>
  <c r="N71" i="4" s="1"/>
  <c r="H71" i="4"/>
  <c r="I71" i="4" s="1"/>
  <c r="AK52" i="4"/>
  <c r="AJ52" i="4"/>
  <c r="AI52" i="4"/>
  <c r="AG52" i="4"/>
  <c r="AH52" i="4" s="1"/>
  <c r="AB52" i="4"/>
  <c r="AC52" i="4" s="1"/>
  <c r="W52" i="4"/>
  <c r="X52" i="4" s="1"/>
  <c r="R52" i="4"/>
  <c r="S52" i="4" s="1"/>
  <c r="M52" i="4"/>
  <c r="N52" i="4" s="1"/>
  <c r="H52" i="4"/>
  <c r="I52" i="4" s="1"/>
  <c r="AK109" i="4"/>
  <c r="AJ109" i="4"/>
  <c r="AI109" i="4"/>
  <c r="AG109" i="4"/>
  <c r="AH109" i="4" s="1"/>
  <c r="AB109" i="4"/>
  <c r="AC109" i="4" s="1"/>
  <c r="W109" i="4"/>
  <c r="X109" i="4" s="1"/>
  <c r="R109" i="4"/>
  <c r="S109" i="4" s="1"/>
  <c r="M109" i="4"/>
  <c r="N109" i="4" s="1"/>
  <c r="H109" i="4"/>
  <c r="I109" i="4" s="1"/>
  <c r="AK108" i="4"/>
  <c r="AJ108" i="4"/>
  <c r="AI108" i="4"/>
  <c r="AG108" i="4"/>
  <c r="AH108" i="4" s="1"/>
  <c r="AB108" i="4"/>
  <c r="AC108" i="4" s="1"/>
  <c r="W108" i="4"/>
  <c r="X108" i="4" s="1"/>
  <c r="R108" i="4"/>
  <c r="S108" i="4" s="1"/>
  <c r="M108" i="4"/>
  <c r="N108" i="4" s="1"/>
  <c r="H108" i="4"/>
  <c r="I108" i="4" s="1"/>
  <c r="AK51" i="4"/>
  <c r="AJ51" i="4"/>
  <c r="AI51" i="4"/>
  <c r="AG51" i="4"/>
  <c r="AH51" i="4" s="1"/>
  <c r="AB51" i="4"/>
  <c r="AC51" i="4" s="1"/>
  <c r="W51" i="4"/>
  <c r="X51" i="4" s="1"/>
  <c r="R51" i="4"/>
  <c r="S51" i="4" s="1"/>
  <c r="M51" i="4"/>
  <c r="N51" i="4" s="1"/>
  <c r="H51" i="4"/>
  <c r="I51" i="4" s="1"/>
  <c r="AK70" i="4"/>
  <c r="AJ70" i="4"/>
  <c r="AI70" i="4"/>
  <c r="AG70" i="4"/>
  <c r="AH70" i="4" s="1"/>
  <c r="AB70" i="4"/>
  <c r="AC70" i="4" s="1"/>
  <c r="W70" i="4"/>
  <c r="X70" i="4" s="1"/>
  <c r="R70" i="4"/>
  <c r="S70" i="4" s="1"/>
  <c r="M70" i="4"/>
  <c r="N70" i="4" s="1"/>
  <c r="H70" i="4"/>
  <c r="I70" i="4" s="1"/>
  <c r="AK69" i="4"/>
  <c r="AJ69" i="4"/>
  <c r="AI69" i="4"/>
  <c r="AG69" i="4"/>
  <c r="AH69" i="4" s="1"/>
  <c r="AB69" i="4"/>
  <c r="AC69" i="4" s="1"/>
  <c r="W69" i="4"/>
  <c r="X69" i="4" s="1"/>
  <c r="R69" i="4"/>
  <c r="S69" i="4" s="1"/>
  <c r="M69" i="4"/>
  <c r="N69" i="4" s="1"/>
  <c r="H69" i="4"/>
  <c r="I69" i="4" s="1"/>
  <c r="AK50" i="4"/>
  <c r="AJ50" i="4"/>
  <c r="AI50" i="4"/>
  <c r="AG50" i="4"/>
  <c r="AH50" i="4" s="1"/>
  <c r="AB50" i="4"/>
  <c r="AC50" i="4" s="1"/>
  <c r="W50" i="4"/>
  <c r="X50" i="4" s="1"/>
  <c r="R50" i="4"/>
  <c r="S50" i="4" s="1"/>
  <c r="M50" i="4"/>
  <c r="N50" i="4" s="1"/>
  <c r="H50" i="4"/>
  <c r="I50" i="4" s="1"/>
  <c r="AK72" i="4"/>
  <c r="AJ72" i="4"/>
  <c r="AI72" i="4"/>
  <c r="AG72" i="4"/>
  <c r="AH72" i="4" s="1"/>
  <c r="AB72" i="4"/>
  <c r="AC72" i="4" s="1"/>
  <c r="W72" i="4"/>
  <c r="X72" i="4" s="1"/>
  <c r="R72" i="4"/>
  <c r="S72" i="4" s="1"/>
  <c r="M72" i="4"/>
  <c r="N72" i="4" s="1"/>
  <c r="H72" i="4"/>
  <c r="I72" i="4" s="1"/>
  <c r="AK68" i="4"/>
  <c r="AJ68" i="4"/>
  <c r="AI68" i="4"/>
  <c r="AG68" i="4"/>
  <c r="AH68" i="4" s="1"/>
  <c r="AB68" i="4"/>
  <c r="AC68" i="4" s="1"/>
  <c r="W68" i="4"/>
  <c r="X68" i="4" s="1"/>
  <c r="R68" i="4"/>
  <c r="S68" i="4" s="1"/>
  <c r="M68" i="4"/>
  <c r="N68" i="4" s="1"/>
  <c r="H68" i="4"/>
  <c r="I68" i="4" s="1"/>
  <c r="AK107" i="4"/>
  <c r="AJ107" i="4"/>
  <c r="AI107" i="4"/>
  <c r="AG107" i="4"/>
  <c r="AH107" i="4" s="1"/>
  <c r="AB107" i="4"/>
  <c r="AC107" i="4" s="1"/>
  <c r="W107" i="4"/>
  <c r="X107" i="4" s="1"/>
  <c r="R107" i="4"/>
  <c r="S107" i="4" s="1"/>
  <c r="M107" i="4"/>
  <c r="N107" i="4" s="1"/>
  <c r="H107" i="4"/>
  <c r="I107" i="4" s="1"/>
  <c r="AK67" i="4"/>
  <c r="AJ67" i="4"/>
  <c r="AI67" i="4"/>
  <c r="AG67" i="4"/>
  <c r="AH67" i="4" s="1"/>
  <c r="AB67" i="4"/>
  <c r="AC67" i="4" s="1"/>
  <c r="W67" i="4"/>
  <c r="X67" i="4" s="1"/>
  <c r="R67" i="4"/>
  <c r="S67" i="4" s="1"/>
  <c r="M67" i="4"/>
  <c r="N67" i="4" s="1"/>
  <c r="H67" i="4"/>
  <c r="I67" i="4" s="1"/>
  <c r="AK106" i="4"/>
  <c r="AJ106" i="4"/>
  <c r="AI106" i="4"/>
  <c r="AG106" i="4"/>
  <c r="AH106" i="4" s="1"/>
  <c r="AB106" i="4"/>
  <c r="AC106" i="4" s="1"/>
  <c r="W106" i="4"/>
  <c r="X106" i="4" s="1"/>
  <c r="R106" i="4"/>
  <c r="S106" i="4" s="1"/>
  <c r="M106" i="4"/>
  <c r="N106" i="4" s="1"/>
  <c r="H106" i="4"/>
  <c r="I106" i="4" s="1"/>
  <c r="AK105" i="4"/>
  <c r="AJ105" i="4"/>
  <c r="AI105" i="4"/>
  <c r="AG105" i="4"/>
  <c r="AH105" i="4" s="1"/>
  <c r="AB105" i="4"/>
  <c r="AC105" i="4" s="1"/>
  <c r="W105" i="4"/>
  <c r="X105" i="4" s="1"/>
  <c r="R105" i="4"/>
  <c r="S105" i="4" s="1"/>
  <c r="M105" i="4"/>
  <c r="N105" i="4" s="1"/>
  <c r="H105" i="4"/>
  <c r="I105" i="4" s="1"/>
  <c r="AK66" i="4"/>
  <c r="AJ66" i="4"/>
  <c r="AI66" i="4"/>
  <c r="AG66" i="4"/>
  <c r="AH66" i="4" s="1"/>
  <c r="AB66" i="4"/>
  <c r="AC66" i="4" s="1"/>
  <c r="W66" i="4"/>
  <c r="X66" i="4" s="1"/>
  <c r="R66" i="4"/>
  <c r="S66" i="4" s="1"/>
  <c r="M66" i="4"/>
  <c r="N66" i="4" s="1"/>
  <c r="H66" i="4"/>
  <c r="I66" i="4" s="1"/>
  <c r="AK65" i="4"/>
  <c r="AJ65" i="4"/>
  <c r="AI65" i="4"/>
  <c r="AG65" i="4"/>
  <c r="AH65" i="4" s="1"/>
  <c r="AB65" i="4"/>
  <c r="AC65" i="4" s="1"/>
  <c r="W65" i="4"/>
  <c r="X65" i="4" s="1"/>
  <c r="R65" i="4"/>
  <c r="S65" i="4" s="1"/>
  <c r="M65" i="4"/>
  <c r="N65" i="4" s="1"/>
  <c r="H65" i="4"/>
  <c r="I65" i="4" s="1"/>
  <c r="AK64" i="4"/>
  <c r="AJ64" i="4"/>
  <c r="AI64" i="4"/>
  <c r="AG64" i="4"/>
  <c r="AH64" i="4" s="1"/>
  <c r="AB64" i="4"/>
  <c r="AC64" i="4" s="1"/>
  <c r="W64" i="4"/>
  <c r="X64" i="4" s="1"/>
  <c r="R64" i="4"/>
  <c r="S64" i="4" s="1"/>
  <c r="M64" i="4"/>
  <c r="N64" i="4" s="1"/>
  <c r="H64" i="4"/>
  <c r="I64" i="4" s="1"/>
  <c r="AK33" i="4"/>
  <c r="AJ33" i="4"/>
  <c r="AI33" i="4"/>
  <c r="AG33" i="4"/>
  <c r="AH33" i="4" s="1"/>
  <c r="AB33" i="4"/>
  <c r="AC33" i="4" s="1"/>
  <c r="W33" i="4"/>
  <c r="X33" i="4" s="1"/>
  <c r="R33" i="4"/>
  <c r="S33" i="4" s="1"/>
  <c r="M33" i="4"/>
  <c r="N33" i="4" s="1"/>
  <c r="H33" i="4"/>
  <c r="I33" i="4" s="1"/>
  <c r="AK32" i="4"/>
  <c r="AJ32" i="4"/>
  <c r="AI32" i="4"/>
  <c r="AG32" i="4"/>
  <c r="AH32" i="4" s="1"/>
  <c r="AB32" i="4"/>
  <c r="AC32" i="4" s="1"/>
  <c r="W32" i="4"/>
  <c r="X32" i="4" s="1"/>
  <c r="R32" i="4"/>
  <c r="S32" i="4" s="1"/>
  <c r="M32" i="4"/>
  <c r="N32" i="4" s="1"/>
  <c r="H32" i="4"/>
  <c r="I32" i="4" s="1"/>
  <c r="AK63" i="4"/>
  <c r="AJ63" i="4"/>
  <c r="AI63" i="4"/>
  <c r="AG63" i="4"/>
  <c r="AH63" i="4" s="1"/>
  <c r="AB63" i="4"/>
  <c r="AC63" i="4" s="1"/>
  <c r="W63" i="4"/>
  <c r="X63" i="4" s="1"/>
  <c r="R63" i="4"/>
  <c r="S63" i="4" s="1"/>
  <c r="M63" i="4"/>
  <c r="N63" i="4" s="1"/>
  <c r="H63" i="4"/>
  <c r="I63" i="4" s="1"/>
  <c r="AK62" i="4"/>
  <c r="AJ62" i="4"/>
  <c r="AI62" i="4"/>
  <c r="AG62" i="4"/>
  <c r="AH62" i="4" s="1"/>
  <c r="AB62" i="4"/>
  <c r="AC62" i="4" s="1"/>
  <c r="W62" i="4"/>
  <c r="X62" i="4" s="1"/>
  <c r="R62" i="4"/>
  <c r="S62" i="4" s="1"/>
  <c r="M62" i="4"/>
  <c r="N62" i="4" s="1"/>
  <c r="H62" i="4"/>
  <c r="I62" i="4" s="1"/>
  <c r="AK61" i="4"/>
  <c r="AJ61" i="4"/>
  <c r="AI61" i="4"/>
  <c r="AG61" i="4"/>
  <c r="AH61" i="4" s="1"/>
  <c r="AB61" i="4"/>
  <c r="AC61" i="4" s="1"/>
  <c r="W61" i="4"/>
  <c r="X61" i="4" s="1"/>
  <c r="R61" i="4"/>
  <c r="S61" i="4" s="1"/>
  <c r="M61" i="4"/>
  <c r="N61" i="4" s="1"/>
  <c r="H61" i="4"/>
  <c r="I61" i="4" s="1"/>
  <c r="AK60" i="4"/>
  <c r="AJ60" i="4"/>
  <c r="AI60" i="4"/>
  <c r="AG60" i="4"/>
  <c r="AH60" i="4" s="1"/>
  <c r="AB60" i="4"/>
  <c r="AC60" i="4" s="1"/>
  <c r="W60" i="4"/>
  <c r="X60" i="4" s="1"/>
  <c r="R60" i="4"/>
  <c r="S60" i="4" s="1"/>
  <c r="M60" i="4"/>
  <c r="N60" i="4" s="1"/>
  <c r="H60" i="4"/>
  <c r="I60" i="4" s="1"/>
  <c r="AK59" i="4"/>
  <c r="AJ59" i="4"/>
  <c r="AI59" i="4"/>
  <c r="AG59" i="4"/>
  <c r="AH59" i="4" s="1"/>
  <c r="AB59" i="4"/>
  <c r="AC59" i="4" s="1"/>
  <c r="W59" i="4"/>
  <c r="X59" i="4" s="1"/>
  <c r="R59" i="4"/>
  <c r="S59" i="4" s="1"/>
  <c r="M59" i="4"/>
  <c r="N59" i="4" s="1"/>
  <c r="H59" i="4"/>
  <c r="I59" i="4" s="1"/>
  <c r="AK104" i="4"/>
  <c r="AJ104" i="4"/>
  <c r="AI104" i="4"/>
  <c r="AG104" i="4"/>
  <c r="AH104" i="4" s="1"/>
  <c r="AB104" i="4"/>
  <c r="AC104" i="4" s="1"/>
  <c r="W104" i="4"/>
  <c r="X104" i="4" s="1"/>
  <c r="R104" i="4"/>
  <c r="S104" i="4" s="1"/>
  <c r="M104" i="4"/>
  <c r="N104" i="4" s="1"/>
  <c r="H104" i="4"/>
  <c r="I104" i="4" s="1"/>
  <c r="AK103" i="4"/>
  <c r="AJ103" i="4"/>
  <c r="AI103" i="4"/>
  <c r="AG103" i="4"/>
  <c r="AH103" i="4" s="1"/>
  <c r="AB103" i="4"/>
  <c r="AC103" i="4" s="1"/>
  <c r="W103" i="4"/>
  <c r="X103" i="4" s="1"/>
  <c r="R103" i="4"/>
  <c r="S103" i="4" s="1"/>
  <c r="M103" i="4"/>
  <c r="N103" i="4" s="1"/>
  <c r="H103" i="4"/>
  <c r="I103" i="4" s="1"/>
  <c r="AK58" i="4"/>
  <c r="AJ58" i="4"/>
  <c r="AI58" i="4"/>
  <c r="AG58" i="4"/>
  <c r="AH58" i="4" s="1"/>
  <c r="AB58" i="4"/>
  <c r="AC58" i="4" s="1"/>
  <c r="W58" i="4"/>
  <c r="X58" i="4" s="1"/>
  <c r="R58" i="4"/>
  <c r="S58" i="4" s="1"/>
  <c r="M58" i="4"/>
  <c r="N58" i="4" s="1"/>
  <c r="H58" i="4"/>
  <c r="I58" i="4" s="1"/>
  <c r="AK102" i="4"/>
  <c r="AJ102" i="4"/>
  <c r="AI102" i="4"/>
  <c r="AG102" i="4"/>
  <c r="AH102" i="4" s="1"/>
  <c r="AB102" i="4"/>
  <c r="AC102" i="4" s="1"/>
  <c r="W102" i="4"/>
  <c r="X102" i="4" s="1"/>
  <c r="R102" i="4"/>
  <c r="S102" i="4" s="1"/>
  <c r="M102" i="4"/>
  <c r="N102" i="4" s="1"/>
  <c r="H102" i="4"/>
  <c r="I102" i="4" s="1"/>
  <c r="AK31" i="4"/>
  <c r="AJ31" i="4"/>
  <c r="AI31" i="4"/>
  <c r="AG31" i="4"/>
  <c r="AH31" i="4" s="1"/>
  <c r="AB31" i="4"/>
  <c r="AC31" i="4" s="1"/>
  <c r="W31" i="4"/>
  <c r="X31" i="4" s="1"/>
  <c r="R31" i="4"/>
  <c r="S31" i="4" s="1"/>
  <c r="M31" i="4"/>
  <c r="N31" i="4" s="1"/>
  <c r="H31" i="4"/>
  <c r="I31" i="4" s="1"/>
  <c r="AK101" i="4"/>
  <c r="AJ101" i="4"/>
  <c r="AI101" i="4"/>
  <c r="AG101" i="4"/>
  <c r="AH101" i="4" s="1"/>
  <c r="AB101" i="4"/>
  <c r="AC101" i="4" s="1"/>
  <c r="W101" i="4"/>
  <c r="X101" i="4" s="1"/>
  <c r="R101" i="4"/>
  <c r="S101" i="4" s="1"/>
  <c r="M101" i="4"/>
  <c r="N101" i="4" s="1"/>
  <c r="H101" i="4"/>
  <c r="I101" i="4" s="1"/>
  <c r="AK49" i="4"/>
  <c r="AJ49" i="4"/>
  <c r="AI49" i="4"/>
  <c r="AG49" i="4"/>
  <c r="AH49" i="4" s="1"/>
  <c r="AB49" i="4"/>
  <c r="AC49" i="4" s="1"/>
  <c r="W49" i="4"/>
  <c r="X49" i="4" s="1"/>
  <c r="R49" i="4"/>
  <c r="S49" i="4" s="1"/>
  <c r="M49" i="4"/>
  <c r="N49" i="4" s="1"/>
  <c r="H49" i="4"/>
  <c r="I49" i="4" s="1"/>
  <c r="AK57" i="4"/>
  <c r="AJ57" i="4"/>
  <c r="AI57" i="4"/>
  <c r="AG57" i="4"/>
  <c r="AH57" i="4" s="1"/>
  <c r="AB57" i="4"/>
  <c r="AC57" i="4" s="1"/>
  <c r="W57" i="4"/>
  <c r="X57" i="4" s="1"/>
  <c r="R57" i="4"/>
  <c r="S57" i="4" s="1"/>
  <c r="M57" i="4"/>
  <c r="N57" i="4" s="1"/>
  <c r="H57" i="4"/>
  <c r="I57" i="4" s="1"/>
  <c r="AK100" i="4"/>
  <c r="AJ100" i="4"/>
  <c r="AI100" i="4"/>
  <c r="AG100" i="4"/>
  <c r="AH100" i="4" s="1"/>
  <c r="AB100" i="4"/>
  <c r="AC100" i="4" s="1"/>
  <c r="W100" i="4"/>
  <c r="X100" i="4" s="1"/>
  <c r="R100" i="4"/>
  <c r="S100" i="4" s="1"/>
  <c r="M100" i="4"/>
  <c r="N100" i="4" s="1"/>
  <c r="H100" i="4"/>
  <c r="I100" i="4" s="1"/>
  <c r="AK99" i="4"/>
  <c r="AJ99" i="4"/>
  <c r="AI99" i="4"/>
  <c r="AG99" i="4"/>
  <c r="AH99" i="4" s="1"/>
  <c r="AB99" i="4"/>
  <c r="AC99" i="4" s="1"/>
  <c r="W99" i="4"/>
  <c r="X99" i="4" s="1"/>
  <c r="R99" i="4"/>
  <c r="S99" i="4" s="1"/>
  <c r="M99" i="4"/>
  <c r="N99" i="4" s="1"/>
  <c r="H99" i="4"/>
  <c r="I99" i="4" s="1"/>
  <c r="AK98" i="4"/>
  <c r="AJ98" i="4"/>
  <c r="AI98" i="4"/>
  <c r="AG98" i="4"/>
  <c r="AH98" i="4" s="1"/>
  <c r="AB98" i="4"/>
  <c r="AC98" i="4" s="1"/>
  <c r="W98" i="4"/>
  <c r="X98" i="4" s="1"/>
  <c r="R98" i="4"/>
  <c r="S98" i="4" s="1"/>
  <c r="M98" i="4"/>
  <c r="N98" i="4" s="1"/>
  <c r="H98" i="4"/>
  <c r="I98" i="4" s="1"/>
  <c r="AK97" i="4"/>
  <c r="AJ97" i="4"/>
  <c r="AI97" i="4"/>
  <c r="AG97" i="4"/>
  <c r="AH97" i="4" s="1"/>
  <c r="AB97" i="4"/>
  <c r="AC97" i="4" s="1"/>
  <c r="W97" i="4"/>
  <c r="X97" i="4" s="1"/>
  <c r="R97" i="4"/>
  <c r="S97" i="4" s="1"/>
  <c r="M97" i="4"/>
  <c r="N97" i="4" s="1"/>
  <c r="H97" i="4"/>
  <c r="I97" i="4" s="1"/>
  <c r="AK48" i="4"/>
  <c r="AJ48" i="4"/>
  <c r="AI48" i="4"/>
  <c r="AG48" i="4"/>
  <c r="AH48" i="4" s="1"/>
  <c r="AB48" i="4"/>
  <c r="AC48" i="4" s="1"/>
  <c r="W48" i="4"/>
  <c r="X48" i="4" s="1"/>
  <c r="R48" i="4"/>
  <c r="S48" i="4" s="1"/>
  <c r="M48" i="4"/>
  <c r="N48" i="4" s="1"/>
  <c r="H48" i="4"/>
  <c r="I48" i="4" s="1"/>
  <c r="AK120" i="4"/>
  <c r="AJ120" i="4"/>
  <c r="AI120" i="4"/>
  <c r="AG120" i="4"/>
  <c r="AH120" i="4" s="1"/>
  <c r="AB120" i="4"/>
  <c r="AC120" i="4" s="1"/>
  <c r="W120" i="4"/>
  <c r="X120" i="4" s="1"/>
  <c r="R120" i="4"/>
  <c r="S120" i="4" s="1"/>
  <c r="M120" i="4"/>
  <c r="N120" i="4" s="1"/>
  <c r="H120" i="4"/>
  <c r="I120" i="4" s="1"/>
  <c r="AK42" i="4"/>
  <c r="AJ42" i="4"/>
  <c r="AI42" i="4"/>
  <c r="AG42" i="4"/>
  <c r="AH42" i="4" s="1"/>
  <c r="AB42" i="4"/>
  <c r="AC42" i="4" s="1"/>
  <c r="W42" i="4"/>
  <c r="X42" i="4" s="1"/>
  <c r="R42" i="4"/>
  <c r="S42" i="4" s="1"/>
  <c r="M42" i="4"/>
  <c r="N42" i="4" s="1"/>
  <c r="H42" i="4"/>
  <c r="I42" i="4" s="1"/>
  <c r="AK95" i="4"/>
  <c r="AJ95" i="4"/>
  <c r="AI95" i="4"/>
  <c r="AG95" i="4"/>
  <c r="AH95" i="4" s="1"/>
  <c r="AB95" i="4"/>
  <c r="AC95" i="4" s="1"/>
  <c r="W95" i="4"/>
  <c r="X95" i="4" s="1"/>
  <c r="R95" i="4"/>
  <c r="S95" i="4" s="1"/>
  <c r="M95" i="4"/>
  <c r="N95" i="4" s="1"/>
  <c r="H95" i="4"/>
  <c r="I95" i="4" s="1"/>
  <c r="AK94" i="4"/>
  <c r="AJ94" i="4"/>
  <c r="AI94" i="4"/>
  <c r="AG94" i="4"/>
  <c r="AH94" i="4" s="1"/>
  <c r="AB94" i="4"/>
  <c r="AC94" i="4" s="1"/>
  <c r="W94" i="4"/>
  <c r="X94" i="4" s="1"/>
  <c r="R94" i="4"/>
  <c r="S94" i="4" s="1"/>
  <c r="M94" i="4"/>
  <c r="N94" i="4" s="1"/>
  <c r="H94" i="4"/>
  <c r="I94" i="4" s="1"/>
  <c r="AK93" i="4"/>
  <c r="AJ93" i="4"/>
  <c r="AI93" i="4"/>
  <c r="AG93" i="4"/>
  <c r="AH93" i="4" s="1"/>
  <c r="AB93" i="4"/>
  <c r="AC93" i="4" s="1"/>
  <c r="W93" i="4"/>
  <c r="X93" i="4" s="1"/>
  <c r="R93" i="4"/>
  <c r="S93" i="4" s="1"/>
  <c r="M93" i="4"/>
  <c r="N93" i="4" s="1"/>
  <c r="H93" i="4"/>
  <c r="I93" i="4" s="1"/>
  <c r="AK92" i="4"/>
  <c r="AJ92" i="4"/>
  <c r="AI92" i="4"/>
  <c r="AG92" i="4"/>
  <c r="AH92" i="4" s="1"/>
  <c r="AB92" i="4"/>
  <c r="AC92" i="4" s="1"/>
  <c r="W92" i="4"/>
  <c r="X92" i="4" s="1"/>
  <c r="R92" i="4"/>
  <c r="S92" i="4" s="1"/>
  <c r="M92" i="4"/>
  <c r="N92" i="4" s="1"/>
  <c r="H92" i="4"/>
  <c r="I92" i="4" s="1"/>
  <c r="AK91" i="4"/>
  <c r="AJ91" i="4"/>
  <c r="AI91" i="4"/>
  <c r="AG91" i="4"/>
  <c r="AH91" i="4" s="1"/>
  <c r="AB91" i="4"/>
  <c r="AC91" i="4" s="1"/>
  <c r="W91" i="4"/>
  <c r="X91" i="4" s="1"/>
  <c r="R91" i="4"/>
  <c r="S91" i="4" s="1"/>
  <c r="M91" i="4"/>
  <c r="N91" i="4" s="1"/>
  <c r="H91" i="4"/>
  <c r="I91" i="4" s="1"/>
  <c r="AK90" i="4"/>
  <c r="AJ90" i="4"/>
  <c r="AI90" i="4"/>
  <c r="AG90" i="4"/>
  <c r="AH90" i="4" s="1"/>
  <c r="AB90" i="4"/>
  <c r="AC90" i="4" s="1"/>
  <c r="W90" i="4"/>
  <c r="X90" i="4" s="1"/>
  <c r="R90" i="4"/>
  <c r="S90" i="4" s="1"/>
  <c r="M90" i="4"/>
  <c r="N90" i="4" s="1"/>
  <c r="H90" i="4"/>
  <c r="I90" i="4" s="1"/>
  <c r="AK89" i="4"/>
  <c r="AJ89" i="4"/>
  <c r="AI89" i="4"/>
  <c r="AG89" i="4"/>
  <c r="AH89" i="4" s="1"/>
  <c r="AB89" i="4"/>
  <c r="AC89" i="4" s="1"/>
  <c r="W89" i="4"/>
  <c r="X89" i="4" s="1"/>
  <c r="R89" i="4"/>
  <c r="S89" i="4" s="1"/>
  <c r="M89" i="4"/>
  <c r="N89" i="4" s="1"/>
  <c r="H89" i="4"/>
  <c r="I89" i="4" s="1"/>
  <c r="AK30" i="4"/>
  <c r="AJ30" i="4"/>
  <c r="AI30" i="4"/>
  <c r="AG30" i="4"/>
  <c r="AH30" i="4" s="1"/>
  <c r="AB30" i="4"/>
  <c r="AC30" i="4" s="1"/>
  <c r="W30" i="4"/>
  <c r="X30" i="4" s="1"/>
  <c r="R30" i="4"/>
  <c r="S30" i="4" s="1"/>
  <c r="M30" i="4"/>
  <c r="N30" i="4" s="1"/>
  <c r="H30" i="4"/>
  <c r="I30" i="4" s="1"/>
  <c r="AK88" i="4"/>
  <c r="AJ88" i="4"/>
  <c r="AI88" i="4"/>
  <c r="AG88" i="4"/>
  <c r="AH88" i="4" s="1"/>
  <c r="AB88" i="4"/>
  <c r="AC88" i="4" s="1"/>
  <c r="W88" i="4"/>
  <c r="X88" i="4" s="1"/>
  <c r="R88" i="4"/>
  <c r="S88" i="4" s="1"/>
  <c r="M88" i="4"/>
  <c r="N88" i="4" s="1"/>
  <c r="H88" i="4"/>
  <c r="I88" i="4" s="1"/>
  <c r="AK87" i="4"/>
  <c r="AJ87" i="4"/>
  <c r="AI87" i="4"/>
  <c r="AG87" i="4"/>
  <c r="AH87" i="4" s="1"/>
  <c r="AB87" i="4"/>
  <c r="AC87" i="4" s="1"/>
  <c r="W87" i="4"/>
  <c r="X87" i="4" s="1"/>
  <c r="R87" i="4"/>
  <c r="S87" i="4" s="1"/>
  <c r="M87" i="4"/>
  <c r="N87" i="4" s="1"/>
  <c r="H87" i="4"/>
  <c r="I87" i="4" s="1"/>
  <c r="AK86" i="4"/>
  <c r="AJ86" i="4"/>
  <c r="AI86" i="4"/>
  <c r="AG86" i="4"/>
  <c r="AH86" i="4" s="1"/>
  <c r="AB86" i="4"/>
  <c r="AC86" i="4" s="1"/>
  <c r="W86" i="4"/>
  <c r="X86" i="4" s="1"/>
  <c r="R86" i="4"/>
  <c r="S86" i="4" s="1"/>
  <c r="M86" i="4"/>
  <c r="N86" i="4" s="1"/>
  <c r="H86" i="4"/>
  <c r="I86" i="4" s="1"/>
  <c r="AK85" i="4"/>
  <c r="AJ85" i="4"/>
  <c r="AI85" i="4"/>
  <c r="AG85" i="4"/>
  <c r="AH85" i="4" s="1"/>
  <c r="AB85" i="4"/>
  <c r="AC85" i="4" s="1"/>
  <c r="W85" i="4"/>
  <c r="X85" i="4" s="1"/>
  <c r="R85" i="4"/>
  <c r="S85" i="4" s="1"/>
  <c r="M85" i="4"/>
  <c r="N85" i="4" s="1"/>
  <c r="H85" i="4"/>
  <c r="I85" i="4" s="1"/>
  <c r="AK29" i="4"/>
  <c r="AJ29" i="4"/>
  <c r="AI29" i="4"/>
  <c r="AG29" i="4"/>
  <c r="AH29" i="4" s="1"/>
  <c r="AB29" i="4"/>
  <c r="AC29" i="4" s="1"/>
  <c r="W29" i="4"/>
  <c r="X29" i="4" s="1"/>
  <c r="R29" i="4"/>
  <c r="S29" i="4" s="1"/>
  <c r="M29" i="4"/>
  <c r="N29" i="4" s="1"/>
  <c r="H29" i="4"/>
  <c r="I29" i="4" s="1"/>
  <c r="AK28" i="4"/>
  <c r="AJ28" i="4"/>
  <c r="AI28" i="4"/>
  <c r="AG28" i="4"/>
  <c r="AH28" i="4" s="1"/>
  <c r="AB28" i="4"/>
  <c r="AC28" i="4" s="1"/>
  <c r="W28" i="4"/>
  <c r="X28" i="4" s="1"/>
  <c r="R28" i="4"/>
  <c r="S28" i="4" s="1"/>
  <c r="M28" i="4"/>
  <c r="N28" i="4" s="1"/>
  <c r="H28" i="4"/>
  <c r="I28" i="4" s="1"/>
  <c r="AK27" i="4"/>
  <c r="AJ27" i="4"/>
  <c r="AI27" i="4"/>
  <c r="AG27" i="4"/>
  <c r="AH27" i="4" s="1"/>
  <c r="AB27" i="4"/>
  <c r="AC27" i="4" s="1"/>
  <c r="W27" i="4"/>
  <c r="X27" i="4" s="1"/>
  <c r="R27" i="4"/>
  <c r="S27" i="4" s="1"/>
  <c r="M27" i="4"/>
  <c r="N27" i="4" s="1"/>
  <c r="H27" i="4"/>
  <c r="I27" i="4" s="1"/>
  <c r="AK26" i="4"/>
  <c r="AJ26" i="4"/>
  <c r="AI26" i="4"/>
  <c r="AG26" i="4"/>
  <c r="AH26" i="4" s="1"/>
  <c r="AB26" i="4"/>
  <c r="AC26" i="4" s="1"/>
  <c r="W26" i="4"/>
  <c r="X26" i="4" s="1"/>
  <c r="R26" i="4"/>
  <c r="S26" i="4" s="1"/>
  <c r="M26" i="4"/>
  <c r="N26" i="4" s="1"/>
  <c r="H26" i="4"/>
  <c r="I26" i="4" s="1"/>
  <c r="AK25" i="4"/>
  <c r="AJ25" i="4"/>
  <c r="AI25" i="4"/>
  <c r="AG25" i="4"/>
  <c r="AH25" i="4" s="1"/>
  <c r="AB25" i="4"/>
  <c r="AC25" i="4" s="1"/>
  <c r="W25" i="4"/>
  <c r="X25" i="4" s="1"/>
  <c r="R25" i="4"/>
  <c r="S25" i="4" s="1"/>
  <c r="M25" i="4"/>
  <c r="N25" i="4" s="1"/>
  <c r="H25" i="4"/>
  <c r="I25" i="4" s="1"/>
  <c r="AK24" i="4"/>
  <c r="AJ24" i="4"/>
  <c r="AI24" i="4"/>
  <c r="AG24" i="4"/>
  <c r="AH24" i="4" s="1"/>
  <c r="AB24" i="4"/>
  <c r="AC24" i="4" s="1"/>
  <c r="W24" i="4"/>
  <c r="X24" i="4" s="1"/>
  <c r="R24" i="4"/>
  <c r="S24" i="4" s="1"/>
  <c r="M24" i="4"/>
  <c r="N24" i="4" s="1"/>
  <c r="H24" i="4"/>
  <c r="I24" i="4" s="1"/>
  <c r="AK23" i="4"/>
  <c r="AJ23" i="4"/>
  <c r="AI23" i="4"/>
  <c r="AG23" i="4"/>
  <c r="AH23" i="4" s="1"/>
  <c r="AB23" i="4"/>
  <c r="AC23" i="4" s="1"/>
  <c r="W23" i="4"/>
  <c r="X23" i="4" s="1"/>
  <c r="R23" i="4"/>
  <c r="S23" i="4" s="1"/>
  <c r="M23" i="4"/>
  <c r="N23" i="4" s="1"/>
  <c r="H23" i="4"/>
  <c r="I23" i="4" s="1"/>
  <c r="AK84" i="4"/>
  <c r="AJ84" i="4"/>
  <c r="AI84" i="4"/>
  <c r="AG84" i="4"/>
  <c r="AH84" i="4" s="1"/>
  <c r="AB84" i="4"/>
  <c r="AC84" i="4" s="1"/>
  <c r="W84" i="4"/>
  <c r="X84" i="4" s="1"/>
  <c r="R84" i="4"/>
  <c r="S84" i="4" s="1"/>
  <c r="M84" i="4"/>
  <c r="N84" i="4" s="1"/>
  <c r="H84" i="4"/>
  <c r="I84" i="4" s="1"/>
  <c r="AK21" i="4"/>
  <c r="AJ21" i="4"/>
  <c r="AI21" i="4"/>
  <c r="AG21" i="4"/>
  <c r="AH21" i="4" s="1"/>
  <c r="AB21" i="4"/>
  <c r="AC21" i="4" s="1"/>
  <c r="W21" i="4"/>
  <c r="X21" i="4" s="1"/>
  <c r="R21" i="4"/>
  <c r="S21" i="4" s="1"/>
  <c r="M21" i="4"/>
  <c r="N21" i="4" s="1"/>
  <c r="H21" i="4"/>
  <c r="I21" i="4" s="1"/>
  <c r="AK20" i="4"/>
  <c r="AJ20" i="4"/>
  <c r="AI20" i="4"/>
  <c r="AG20" i="4"/>
  <c r="AH20" i="4" s="1"/>
  <c r="AB20" i="4"/>
  <c r="AC20" i="4" s="1"/>
  <c r="W20" i="4"/>
  <c r="X20" i="4" s="1"/>
  <c r="R20" i="4"/>
  <c r="S20" i="4" s="1"/>
  <c r="M20" i="4"/>
  <c r="N20" i="4" s="1"/>
  <c r="H20" i="4"/>
  <c r="I20" i="4" s="1"/>
  <c r="AK19" i="4"/>
  <c r="AJ19" i="4"/>
  <c r="AI19" i="4"/>
  <c r="AG19" i="4"/>
  <c r="AH19" i="4" s="1"/>
  <c r="AB19" i="4"/>
  <c r="AC19" i="4" s="1"/>
  <c r="W19" i="4"/>
  <c r="X19" i="4" s="1"/>
  <c r="R19" i="4"/>
  <c r="S19" i="4" s="1"/>
  <c r="M19" i="4"/>
  <c r="N19" i="4" s="1"/>
  <c r="H19" i="4"/>
  <c r="I19" i="4" s="1"/>
  <c r="AK83" i="4"/>
  <c r="AJ83" i="4"/>
  <c r="AI83" i="4"/>
  <c r="AG83" i="4"/>
  <c r="AH83" i="4" s="1"/>
  <c r="AB83" i="4"/>
  <c r="AC83" i="4" s="1"/>
  <c r="W83" i="4"/>
  <c r="X83" i="4" s="1"/>
  <c r="R83" i="4"/>
  <c r="S83" i="4" s="1"/>
  <c r="M83" i="4"/>
  <c r="N83" i="4" s="1"/>
  <c r="H83" i="4"/>
  <c r="I83" i="4" s="1"/>
  <c r="AK17" i="4"/>
  <c r="AJ17" i="4"/>
  <c r="AI17" i="4"/>
  <c r="AG17" i="4"/>
  <c r="AH17" i="4" s="1"/>
  <c r="AB17" i="4"/>
  <c r="AC17" i="4" s="1"/>
  <c r="W17" i="4"/>
  <c r="X17" i="4" s="1"/>
  <c r="R17" i="4"/>
  <c r="S17" i="4" s="1"/>
  <c r="M17" i="4"/>
  <c r="N17" i="4" s="1"/>
  <c r="H17" i="4"/>
  <c r="I17" i="4" s="1"/>
  <c r="AK16" i="4"/>
  <c r="AJ16" i="4"/>
  <c r="AI16" i="4"/>
  <c r="AG16" i="4"/>
  <c r="AH16" i="4" s="1"/>
  <c r="AB16" i="4"/>
  <c r="AC16" i="4" s="1"/>
  <c r="W16" i="4"/>
  <c r="X16" i="4" s="1"/>
  <c r="R16" i="4"/>
  <c r="S16" i="4" s="1"/>
  <c r="M16" i="4"/>
  <c r="N16" i="4" s="1"/>
  <c r="H16" i="4"/>
  <c r="I16" i="4" s="1"/>
  <c r="AK15" i="4"/>
  <c r="AJ15" i="4"/>
  <c r="AI15" i="4"/>
  <c r="AG15" i="4"/>
  <c r="AH15" i="4" s="1"/>
  <c r="AB15" i="4"/>
  <c r="AC15" i="4" s="1"/>
  <c r="W15" i="4"/>
  <c r="X15" i="4" s="1"/>
  <c r="R15" i="4"/>
  <c r="S15" i="4" s="1"/>
  <c r="M15" i="4"/>
  <c r="N15" i="4" s="1"/>
  <c r="H15" i="4"/>
  <c r="I15" i="4" s="1"/>
  <c r="AK14" i="4"/>
  <c r="AJ14" i="4"/>
  <c r="AI14" i="4"/>
  <c r="AG14" i="4"/>
  <c r="AH14" i="4" s="1"/>
  <c r="AB14" i="4"/>
  <c r="AC14" i="4" s="1"/>
  <c r="W14" i="4"/>
  <c r="X14" i="4" s="1"/>
  <c r="R14" i="4"/>
  <c r="S14" i="4" s="1"/>
  <c r="M14" i="4"/>
  <c r="N14" i="4" s="1"/>
  <c r="H14" i="4"/>
  <c r="I14" i="4" s="1"/>
  <c r="AK13" i="4"/>
  <c r="AJ13" i="4"/>
  <c r="AI13" i="4"/>
  <c r="AG13" i="4"/>
  <c r="AH13" i="4" s="1"/>
  <c r="AB13" i="4"/>
  <c r="AC13" i="4" s="1"/>
  <c r="W13" i="4"/>
  <c r="X13" i="4" s="1"/>
  <c r="R13" i="4"/>
  <c r="S13" i="4" s="1"/>
  <c r="M13" i="4"/>
  <c r="N13" i="4" s="1"/>
  <c r="H13" i="4"/>
  <c r="I13" i="4" s="1"/>
  <c r="AK12" i="4"/>
  <c r="AJ12" i="4"/>
  <c r="AI12" i="4"/>
  <c r="AG12" i="4"/>
  <c r="AH12" i="4" s="1"/>
  <c r="AB12" i="4"/>
  <c r="AC12" i="4" s="1"/>
  <c r="W12" i="4"/>
  <c r="X12" i="4" s="1"/>
  <c r="R12" i="4"/>
  <c r="S12" i="4" s="1"/>
  <c r="M12" i="4"/>
  <c r="N12" i="4" s="1"/>
  <c r="H12" i="4"/>
  <c r="I12" i="4" s="1"/>
  <c r="AK11" i="4"/>
  <c r="AJ11" i="4"/>
  <c r="AI11" i="4"/>
  <c r="AG11" i="4"/>
  <c r="AH11" i="4" s="1"/>
  <c r="AB11" i="4"/>
  <c r="AC11" i="4" s="1"/>
  <c r="W11" i="4"/>
  <c r="X11" i="4" s="1"/>
  <c r="R11" i="4"/>
  <c r="S11" i="4" s="1"/>
  <c r="M11" i="4"/>
  <c r="N11" i="4" s="1"/>
  <c r="H11" i="4"/>
  <c r="I11" i="4" s="1"/>
  <c r="AK10" i="4"/>
  <c r="AJ10" i="4"/>
  <c r="AI10" i="4"/>
  <c r="AG10" i="4"/>
  <c r="AH10" i="4" s="1"/>
  <c r="AB10" i="4"/>
  <c r="AC10" i="4" s="1"/>
  <c r="W10" i="4"/>
  <c r="X10" i="4" s="1"/>
  <c r="R10" i="4"/>
  <c r="S10" i="4" s="1"/>
  <c r="M10" i="4"/>
  <c r="N10" i="4" s="1"/>
  <c r="H10" i="4"/>
  <c r="I10" i="4" s="1"/>
  <c r="AK9" i="4"/>
  <c r="AJ9" i="4"/>
  <c r="AI9" i="4"/>
  <c r="AG9" i="4"/>
  <c r="AH9" i="4" s="1"/>
  <c r="AB9" i="4"/>
  <c r="AC9" i="4" s="1"/>
  <c r="W9" i="4"/>
  <c r="X9" i="4" s="1"/>
  <c r="R9" i="4"/>
  <c r="S9" i="4" s="1"/>
  <c r="M9" i="4"/>
  <c r="N9" i="4" s="1"/>
  <c r="H9" i="4"/>
  <c r="I9" i="4" s="1"/>
  <c r="AK8" i="4"/>
  <c r="AJ8" i="4"/>
  <c r="AI8" i="4"/>
  <c r="AG8" i="4"/>
  <c r="AH8" i="4" s="1"/>
  <c r="AB8" i="4"/>
  <c r="AC8" i="4" s="1"/>
  <c r="W8" i="4"/>
  <c r="X8" i="4" s="1"/>
  <c r="R8" i="4"/>
  <c r="S8" i="4" s="1"/>
  <c r="M8" i="4"/>
  <c r="N8" i="4" s="1"/>
  <c r="H8" i="4"/>
  <c r="I8" i="4" s="1"/>
  <c r="AK7" i="4"/>
  <c r="AJ7" i="4"/>
  <c r="AI7" i="4"/>
  <c r="AG7" i="4"/>
  <c r="AH7" i="4" s="1"/>
  <c r="AB7" i="4"/>
  <c r="AC7" i="4" s="1"/>
  <c r="W7" i="4"/>
  <c r="X7" i="4" s="1"/>
  <c r="R7" i="4"/>
  <c r="S7" i="4" s="1"/>
  <c r="M7" i="4"/>
  <c r="N7" i="4" s="1"/>
  <c r="H7" i="4"/>
  <c r="I7" i="4" s="1"/>
  <c r="AK6" i="4"/>
  <c r="AJ6" i="4"/>
  <c r="AI6" i="4"/>
  <c r="AG6" i="4"/>
  <c r="AH6" i="4" s="1"/>
  <c r="AB6" i="4"/>
  <c r="AC6" i="4" s="1"/>
  <c r="W6" i="4"/>
  <c r="X6" i="4" s="1"/>
  <c r="R6" i="4"/>
  <c r="S6" i="4" s="1"/>
  <c r="M6" i="4"/>
  <c r="N6" i="4" s="1"/>
  <c r="H6" i="4"/>
  <c r="I6" i="4" s="1"/>
  <c r="AK5" i="4"/>
  <c r="AJ5" i="4"/>
  <c r="AI5" i="4"/>
  <c r="AG5" i="4"/>
  <c r="AH5" i="4" s="1"/>
  <c r="AB5" i="4"/>
  <c r="AC5" i="4" s="1"/>
  <c r="W5" i="4"/>
  <c r="X5" i="4" s="1"/>
  <c r="R5" i="4"/>
  <c r="S5" i="4" s="1"/>
  <c r="M5" i="4"/>
  <c r="H5" i="4"/>
  <c r="AO121" i="3"/>
  <c r="AF121" i="3"/>
  <c r="AE121" i="3"/>
  <c r="AD121" i="3"/>
  <c r="AA121" i="3"/>
  <c r="Z121" i="3"/>
  <c r="Y121" i="3"/>
  <c r="V121" i="3"/>
  <c r="U121" i="3"/>
  <c r="T121" i="3"/>
  <c r="Q121" i="3"/>
  <c r="P121" i="3"/>
  <c r="O121" i="3"/>
  <c r="L121" i="3"/>
  <c r="K121" i="3"/>
  <c r="J121" i="3"/>
  <c r="G121" i="3"/>
  <c r="F121" i="3"/>
  <c r="E121" i="3"/>
  <c r="AK120" i="3"/>
  <c r="AJ120" i="3"/>
  <c r="AL120" i="3" s="1"/>
  <c r="AI120" i="3"/>
  <c r="AG120" i="3"/>
  <c r="AH120" i="3" s="1"/>
  <c r="AB120" i="3"/>
  <c r="AC120" i="3" s="1"/>
  <c r="W120" i="3"/>
  <c r="X120" i="3" s="1"/>
  <c r="R120" i="3"/>
  <c r="S120" i="3" s="1"/>
  <c r="M120" i="3"/>
  <c r="N120" i="3" s="1"/>
  <c r="H120" i="3"/>
  <c r="I120" i="3" s="1"/>
  <c r="AM120" i="3" s="1"/>
  <c r="AK119" i="3"/>
  <c r="AJ119" i="3"/>
  <c r="AI119" i="3"/>
  <c r="AL119" i="3" s="1"/>
  <c r="AG119" i="3"/>
  <c r="AH119" i="3" s="1"/>
  <c r="AB119" i="3"/>
  <c r="AC119" i="3" s="1"/>
  <c r="W119" i="3"/>
  <c r="X119" i="3" s="1"/>
  <c r="R119" i="3"/>
  <c r="S119" i="3" s="1"/>
  <c r="N119" i="3"/>
  <c r="M119" i="3"/>
  <c r="H119" i="3"/>
  <c r="I119" i="3" s="1"/>
  <c r="AK118" i="3"/>
  <c r="AJ118" i="3"/>
  <c r="AI118" i="3"/>
  <c r="AG118" i="3"/>
  <c r="AH118" i="3" s="1"/>
  <c r="AB118" i="3"/>
  <c r="AC118" i="3" s="1"/>
  <c r="W118" i="3"/>
  <c r="X118" i="3" s="1"/>
  <c r="R118" i="3"/>
  <c r="S118" i="3" s="1"/>
  <c r="M118" i="3"/>
  <c r="N118" i="3" s="1"/>
  <c r="H118" i="3"/>
  <c r="I118" i="3" s="1"/>
  <c r="AK117" i="3"/>
  <c r="AJ117" i="3"/>
  <c r="AI117" i="3"/>
  <c r="AL117" i="3" s="1"/>
  <c r="AG117" i="3"/>
  <c r="AH117" i="3" s="1"/>
  <c r="AC117" i="3"/>
  <c r="AB117" i="3"/>
  <c r="W117" i="3"/>
  <c r="X117" i="3" s="1"/>
  <c r="R117" i="3"/>
  <c r="S117" i="3" s="1"/>
  <c r="M117" i="3"/>
  <c r="N117" i="3" s="1"/>
  <c r="H117" i="3"/>
  <c r="I117" i="3" s="1"/>
  <c r="AK116" i="3"/>
  <c r="AJ116" i="3"/>
  <c r="AI116" i="3"/>
  <c r="AG116" i="3"/>
  <c r="AH116" i="3" s="1"/>
  <c r="AB116" i="3"/>
  <c r="AC116" i="3" s="1"/>
  <c r="W116" i="3"/>
  <c r="X116" i="3" s="1"/>
  <c r="R116" i="3"/>
  <c r="S116" i="3" s="1"/>
  <c r="M116" i="3"/>
  <c r="N116" i="3" s="1"/>
  <c r="H116" i="3"/>
  <c r="I116" i="3" s="1"/>
  <c r="AK115" i="3"/>
  <c r="AJ115" i="3"/>
  <c r="AI115" i="3"/>
  <c r="AL115" i="3" s="1"/>
  <c r="AH115" i="3"/>
  <c r="AG115" i="3"/>
  <c r="AB115" i="3"/>
  <c r="AC115" i="3" s="1"/>
  <c r="W115" i="3"/>
  <c r="X115" i="3" s="1"/>
  <c r="R115" i="3"/>
  <c r="S115" i="3" s="1"/>
  <c r="M115" i="3"/>
  <c r="N115" i="3" s="1"/>
  <c r="H115" i="3"/>
  <c r="I115" i="3" s="1"/>
  <c r="AK114" i="3"/>
  <c r="AJ114" i="3"/>
  <c r="AI114" i="3"/>
  <c r="AG114" i="3"/>
  <c r="AH114" i="3" s="1"/>
  <c r="AB114" i="3"/>
  <c r="AC114" i="3" s="1"/>
  <c r="W114" i="3"/>
  <c r="X114" i="3" s="1"/>
  <c r="R114" i="3"/>
  <c r="S114" i="3" s="1"/>
  <c r="M114" i="3"/>
  <c r="N114" i="3" s="1"/>
  <c r="H114" i="3"/>
  <c r="I114" i="3" s="1"/>
  <c r="AK113" i="3"/>
  <c r="AJ113" i="3"/>
  <c r="AI113" i="3"/>
  <c r="AL113" i="3" s="1"/>
  <c r="AG113" i="3"/>
  <c r="AH113" i="3" s="1"/>
  <c r="AB113" i="3"/>
  <c r="AC113" i="3" s="1"/>
  <c r="W113" i="3"/>
  <c r="X113" i="3" s="1"/>
  <c r="R113" i="3"/>
  <c r="S113" i="3" s="1"/>
  <c r="M113" i="3"/>
  <c r="N113" i="3" s="1"/>
  <c r="H113" i="3"/>
  <c r="I113" i="3" s="1"/>
  <c r="AK112" i="3"/>
  <c r="AJ112" i="3"/>
  <c r="AI112" i="3"/>
  <c r="AL112" i="3" s="1"/>
  <c r="AG112" i="3"/>
  <c r="AH112" i="3" s="1"/>
  <c r="AB112" i="3"/>
  <c r="AC112" i="3" s="1"/>
  <c r="W112" i="3"/>
  <c r="X112" i="3" s="1"/>
  <c r="R112" i="3"/>
  <c r="S112" i="3" s="1"/>
  <c r="M112" i="3"/>
  <c r="N112" i="3" s="1"/>
  <c r="H112" i="3"/>
  <c r="I112" i="3" s="1"/>
  <c r="AL111" i="3"/>
  <c r="AK111" i="3"/>
  <c r="AJ111" i="3"/>
  <c r="AI111" i="3"/>
  <c r="AH111" i="3"/>
  <c r="AG111" i="3"/>
  <c r="AB111" i="3"/>
  <c r="AC111" i="3" s="1"/>
  <c r="W111" i="3"/>
  <c r="X111" i="3" s="1"/>
  <c r="R111" i="3"/>
  <c r="S111" i="3" s="1"/>
  <c r="M111" i="3"/>
  <c r="N111" i="3" s="1"/>
  <c r="H111" i="3"/>
  <c r="I111" i="3" s="1"/>
  <c r="AK110" i="3"/>
  <c r="AJ110" i="3"/>
  <c r="AI110" i="3"/>
  <c r="AG110" i="3"/>
  <c r="AH110" i="3" s="1"/>
  <c r="AB110" i="3"/>
  <c r="AC110" i="3" s="1"/>
  <c r="W110" i="3"/>
  <c r="X110" i="3" s="1"/>
  <c r="R110" i="3"/>
  <c r="S110" i="3" s="1"/>
  <c r="M110" i="3"/>
  <c r="N110" i="3" s="1"/>
  <c r="H110" i="3"/>
  <c r="I110" i="3" s="1"/>
  <c r="AK109" i="3"/>
  <c r="AJ109" i="3"/>
  <c r="AI109" i="3"/>
  <c r="AL109" i="3" s="1"/>
  <c r="AG109" i="3"/>
  <c r="AH109" i="3" s="1"/>
  <c r="AB109" i="3"/>
  <c r="AC109" i="3" s="1"/>
  <c r="W109" i="3"/>
  <c r="X109" i="3" s="1"/>
  <c r="R109" i="3"/>
  <c r="S109" i="3" s="1"/>
  <c r="M109" i="3"/>
  <c r="N109" i="3" s="1"/>
  <c r="H109" i="3"/>
  <c r="I109" i="3" s="1"/>
  <c r="AK108" i="3"/>
  <c r="AJ108" i="3"/>
  <c r="AI108" i="3"/>
  <c r="AL108" i="3" s="1"/>
  <c r="AG108" i="3"/>
  <c r="AH108" i="3" s="1"/>
  <c r="AB108" i="3"/>
  <c r="AC108" i="3" s="1"/>
  <c r="W108" i="3"/>
  <c r="X108" i="3" s="1"/>
  <c r="R108" i="3"/>
  <c r="S108" i="3" s="1"/>
  <c r="M108" i="3"/>
  <c r="N108" i="3" s="1"/>
  <c r="H108" i="3"/>
  <c r="I108" i="3" s="1"/>
  <c r="AL107" i="3"/>
  <c r="AK107" i="3"/>
  <c r="AJ107" i="3"/>
  <c r="AI107" i="3"/>
  <c r="AH107" i="3"/>
  <c r="AG107" i="3"/>
  <c r="AB107" i="3"/>
  <c r="AC107" i="3" s="1"/>
  <c r="W107" i="3"/>
  <c r="X107" i="3" s="1"/>
  <c r="R107" i="3"/>
  <c r="S107" i="3" s="1"/>
  <c r="M107" i="3"/>
  <c r="N107" i="3" s="1"/>
  <c r="H107" i="3"/>
  <c r="I107" i="3" s="1"/>
  <c r="AK106" i="3"/>
  <c r="AJ106" i="3"/>
  <c r="AI106" i="3"/>
  <c r="AG106" i="3"/>
  <c r="AH106" i="3" s="1"/>
  <c r="AB106" i="3"/>
  <c r="AC106" i="3" s="1"/>
  <c r="W106" i="3"/>
  <c r="X106" i="3" s="1"/>
  <c r="R106" i="3"/>
  <c r="S106" i="3" s="1"/>
  <c r="M106" i="3"/>
  <c r="N106" i="3" s="1"/>
  <c r="H106" i="3"/>
  <c r="I106" i="3" s="1"/>
  <c r="AK105" i="3"/>
  <c r="AJ105" i="3"/>
  <c r="AI105" i="3"/>
  <c r="AL105" i="3" s="1"/>
  <c r="AG105" i="3"/>
  <c r="AH105" i="3" s="1"/>
  <c r="AB105" i="3"/>
  <c r="AC105" i="3" s="1"/>
  <c r="W105" i="3"/>
  <c r="X105" i="3" s="1"/>
  <c r="R105" i="3"/>
  <c r="S105" i="3" s="1"/>
  <c r="M105" i="3"/>
  <c r="N105" i="3" s="1"/>
  <c r="H105" i="3"/>
  <c r="I105" i="3" s="1"/>
  <c r="AK104" i="3"/>
  <c r="AJ104" i="3"/>
  <c r="AI104" i="3"/>
  <c r="AL104" i="3" s="1"/>
  <c r="AG104" i="3"/>
  <c r="AH104" i="3" s="1"/>
  <c r="AB104" i="3"/>
  <c r="AC104" i="3" s="1"/>
  <c r="W104" i="3"/>
  <c r="X104" i="3" s="1"/>
  <c r="R104" i="3"/>
  <c r="S104" i="3" s="1"/>
  <c r="M104" i="3"/>
  <c r="N104" i="3" s="1"/>
  <c r="H104" i="3"/>
  <c r="I104" i="3" s="1"/>
  <c r="AK103" i="3"/>
  <c r="AJ103" i="3"/>
  <c r="AI103" i="3"/>
  <c r="AG103" i="3"/>
  <c r="AH103" i="3" s="1"/>
  <c r="AB103" i="3"/>
  <c r="AC103" i="3" s="1"/>
  <c r="W103" i="3"/>
  <c r="X103" i="3" s="1"/>
  <c r="R103" i="3"/>
  <c r="S103" i="3" s="1"/>
  <c r="M103" i="3"/>
  <c r="N103" i="3" s="1"/>
  <c r="H103" i="3"/>
  <c r="I103" i="3" s="1"/>
  <c r="AK102" i="3"/>
  <c r="AJ102" i="3"/>
  <c r="AI102" i="3"/>
  <c r="AG102" i="3"/>
  <c r="AH102" i="3" s="1"/>
  <c r="AB102" i="3"/>
  <c r="AC102" i="3" s="1"/>
  <c r="W102" i="3"/>
  <c r="X102" i="3" s="1"/>
  <c r="R102" i="3"/>
  <c r="S102" i="3" s="1"/>
  <c r="M102" i="3"/>
  <c r="N102" i="3" s="1"/>
  <c r="H102" i="3"/>
  <c r="I102" i="3" s="1"/>
  <c r="AK101" i="3"/>
  <c r="AJ101" i="3"/>
  <c r="AI101" i="3"/>
  <c r="AL101" i="3" s="1"/>
  <c r="AG101" i="3"/>
  <c r="AH101" i="3" s="1"/>
  <c r="AB101" i="3"/>
  <c r="AC101" i="3" s="1"/>
  <c r="W101" i="3"/>
  <c r="X101" i="3" s="1"/>
  <c r="R101" i="3"/>
  <c r="S101" i="3" s="1"/>
  <c r="M101" i="3"/>
  <c r="N101" i="3" s="1"/>
  <c r="H101" i="3"/>
  <c r="I101" i="3" s="1"/>
  <c r="AK100" i="3"/>
  <c r="AJ100" i="3"/>
  <c r="AI100" i="3"/>
  <c r="AL100" i="3" s="1"/>
  <c r="AG100" i="3"/>
  <c r="AH100" i="3" s="1"/>
  <c r="AB100" i="3"/>
  <c r="AC100" i="3" s="1"/>
  <c r="W100" i="3"/>
  <c r="X100" i="3" s="1"/>
  <c r="R100" i="3"/>
  <c r="S100" i="3" s="1"/>
  <c r="M100" i="3"/>
  <c r="N100" i="3" s="1"/>
  <c r="H100" i="3"/>
  <c r="I100" i="3" s="1"/>
  <c r="AK99" i="3"/>
  <c r="AJ99" i="3"/>
  <c r="AL99" i="3" s="1"/>
  <c r="AI99" i="3"/>
  <c r="AG99" i="3"/>
  <c r="AH99" i="3" s="1"/>
  <c r="AB99" i="3"/>
  <c r="AC99" i="3" s="1"/>
  <c r="W99" i="3"/>
  <c r="X99" i="3" s="1"/>
  <c r="R99" i="3"/>
  <c r="S99" i="3" s="1"/>
  <c r="M99" i="3"/>
  <c r="N99" i="3" s="1"/>
  <c r="H99" i="3"/>
  <c r="I99" i="3" s="1"/>
  <c r="AK98" i="3"/>
  <c r="AJ98" i="3"/>
  <c r="AI98" i="3"/>
  <c r="AL98" i="3" s="1"/>
  <c r="AG98" i="3"/>
  <c r="AH98" i="3" s="1"/>
  <c r="AB98" i="3"/>
  <c r="AC98" i="3" s="1"/>
  <c r="W98" i="3"/>
  <c r="X98" i="3" s="1"/>
  <c r="R98" i="3"/>
  <c r="S98" i="3" s="1"/>
  <c r="M98" i="3"/>
  <c r="N98" i="3" s="1"/>
  <c r="H98" i="3"/>
  <c r="I98" i="3" s="1"/>
  <c r="AK97" i="3"/>
  <c r="AJ97" i="3"/>
  <c r="AI97" i="3"/>
  <c r="AL97" i="3" s="1"/>
  <c r="AG97" i="3"/>
  <c r="AH97" i="3" s="1"/>
  <c r="AB97" i="3"/>
  <c r="AC97" i="3" s="1"/>
  <c r="W97" i="3"/>
  <c r="X97" i="3" s="1"/>
  <c r="R97" i="3"/>
  <c r="S97" i="3" s="1"/>
  <c r="M97" i="3"/>
  <c r="N97" i="3" s="1"/>
  <c r="H97" i="3"/>
  <c r="I97" i="3" s="1"/>
  <c r="AK96" i="3"/>
  <c r="AJ96" i="3"/>
  <c r="AI96" i="3"/>
  <c r="AL96" i="3" s="1"/>
  <c r="AG96" i="3"/>
  <c r="AH96" i="3" s="1"/>
  <c r="AB96" i="3"/>
  <c r="AC96" i="3" s="1"/>
  <c r="W96" i="3"/>
  <c r="X96" i="3" s="1"/>
  <c r="R96" i="3"/>
  <c r="S96" i="3" s="1"/>
  <c r="M96" i="3"/>
  <c r="N96" i="3" s="1"/>
  <c r="H96" i="3"/>
  <c r="I96" i="3" s="1"/>
  <c r="AK95" i="3"/>
  <c r="AJ95" i="3"/>
  <c r="AL95" i="3" s="1"/>
  <c r="AI95" i="3"/>
  <c r="AG95" i="3"/>
  <c r="AH95" i="3" s="1"/>
  <c r="AB95" i="3"/>
  <c r="AC95" i="3" s="1"/>
  <c r="W95" i="3"/>
  <c r="X95" i="3" s="1"/>
  <c r="R95" i="3"/>
  <c r="S95" i="3" s="1"/>
  <c r="M95" i="3"/>
  <c r="N95" i="3" s="1"/>
  <c r="H95" i="3"/>
  <c r="I95" i="3" s="1"/>
  <c r="AK94" i="3"/>
  <c r="AJ94" i="3"/>
  <c r="AI94" i="3"/>
  <c r="AL94" i="3" s="1"/>
  <c r="AG94" i="3"/>
  <c r="AH94" i="3" s="1"/>
  <c r="AB94" i="3"/>
  <c r="AC94" i="3" s="1"/>
  <c r="W94" i="3"/>
  <c r="X94" i="3" s="1"/>
  <c r="R94" i="3"/>
  <c r="S94" i="3" s="1"/>
  <c r="M94" i="3"/>
  <c r="N94" i="3" s="1"/>
  <c r="H94" i="3"/>
  <c r="I94" i="3" s="1"/>
  <c r="AK93" i="3"/>
  <c r="AJ93" i="3"/>
  <c r="AI93" i="3"/>
  <c r="AG93" i="3"/>
  <c r="AH93" i="3" s="1"/>
  <c r="AB93" i="3"/>
  <c r="AC93" i="3" s="1"/>
  <c r="W93" i="3"/>
  <c r="X93" i="3" s="1"/>
  <c r="R93" i="3"/>
  <c r="S93" i="3" s="1"/>
  <c r="M93" i="3"/>
  <c r="N93" i="3" s="1"/>
  <c r="H93" i="3"/>
  <c r="I93" i="3" s="1"/>
  <c r="AK92" i="3"/>
  <c r="AJ92" i="3"/>
  <c r="AI92" i="3"/>
  <c r="AG92" i="3"/>
  <c r="AH92" i="3" s="1"/>
  <c r="AB92" i="3"/>
  <c r="AC92" i="3" s="1"/>
  <c r="W92" i="3"/>
  <c r="X92" i="3" s="1"/>
  <c r="R92" i="3"/>
  <c r="S92" i="3" s="1"/>
  <c r="M92" i="3"/>
  <c r="N92" i="3" s="1"/>
  <c r="H92" i="3"/>
  <c r="I92" i="3" s="1"/>
  <c r="AK91" i="3"/>
  <c r="AJ91" i="3"/>
  <c r="AI91" i="3"/>
  <c r="AL91" i="3" s="1"/>
  <c r="AG91" i="3"/>
  <c r="AH91" i="3" s="1"/>
  <c r="AB91" i="3"/>
  <c r="AC91" i="3" s="1"/>
  <c r="W91" i="3"/>
  <c r="X91" i="3" s="1"/>
  <c r="R91" i="3"/>
  <c r="S91" i="3" s="1"/>
  <c r="M91" i="3"/>
  <c r="N91" i="3" s="1"/>
  <c r="H91" i="3"/>
  <c r="I91" i="3" s="1"/>
  <c r="AK90" i="3"/>
  <c r="AJ90" i="3"/>
  <c r="AI90" i="3"/>
  <c r="AG90" i="3"/>
  <c r="AH90" i="3" s="1"/>
  <c r="AB90" i="3"/>
  <c r="AC90" i="3" s="1"/>
  <c r="W90" i="3"/>
  <c r="X90" i="3" s="1"/>
  <c r="R90" i="3"/>
  <c r="S90" i="3" s="1"/>
  <c r="M90" i="3"/>
  <c r="N90" i="3" s="1"/>
  <c r="I90" i="3"/>
  <c r="H90" i="3"/>
  <c r="AK89" i="3"/>
  <c r="AJ89" i="3"/>
  <c r="AI89" i="3"/>
  <c r="AG89" i="3"/>
  <c r="AH89" i="3" s="1"/>
  <c r="AB89" i="3"/>
  <c r="AC89" i="3" s="1"/>
  <c r="W89" i="3"/>
  <c r="X89" i="3" s="1"/>
  <c r="S89" i="3"/>
  <c r="R89" i="3"/>
  <c r="M89" i="3"/>
  <c r="N89" i="3" s="1"/>
  <c r="H89" i="3"/>
  <c r="I89" i="3" s="1"/>
  <c r="AK88" i="3"/>
  <c r="AJ88" i="3"/>
  <c r="AI88" i="3"/>
  <c r="AG88" i="3"/>
  <c r="AH88" i="3" s="1"/>
  <c r="AB88" i="3"/>
  <c r="AC88" i="3" s="1"/>
  <c r="W88" i="3"/>
  <c r="X88" i="3" s="1"/>
  <c r="R88" i="3"/>
  <c r="S88" i="3" s="1"/>
  <c r="M88" i="3"/>
  <c r="N88" i="3" s="1"/>
  <c r="H88" i="3"/>
  <c r="I88" i="3" s="1"/>
  <c r="AK87" i="3"/>
  <c r="AJ87" i="3"/>
  <c r="AI87" i="3"/>
  <c r="AG87" i="3"/>
  <c r="AH87" i="3" s="1"/>
  <c r="AB87" i="3"/>
  <c r="AC87" i="3" s="1"/>
  <c r="W87" i="3"/>
  <c r="X87" i="3" s="1"/>
  <c r="R87" i="3"/>
  <c r="S87" i="3" s="1"/>
  <c r="M87" i="3"/>
  <c r="N87" i="3" s="1"/>
  <c r="I87" i="3"/>
  <c r="H87" i="3"/>
  <c r="AK86" i="3"/>
  <c r="AJ86" i="3"/>
  <c r="AI86" i="3"/>
  <c r="AG86" i="3"/>
  <c r="AH86" i="3" s="1"/>
  <c r="AB86" i="3"/>
  <c r="AC86" i="3" s="1"/>
  <c r="W86" i="3"/>
  <c r="X86" i="3" s="1"/>
  <c r="S86" i="3"/>
  <c r="R86" i="3"/>
  <c r="M86" i="3"/>
  <c r="N86" i="3" s="1"/>
  <c r="H86" i="3"/>
  <c r="I86" i="3" s="1"/>
  <c r="AK85" i="3"/>
  <c r="AJ85" i="3"/>
  <c r="AI85" i="3"/>
  <c r="AG85" i="3"/>
  <c r="AH85" i="3" s="1"/>
  <c r="AB85" i="3"/>
  <c r="AC85" i="3" s="1"/>
  <c r="W85" i="3"/>
  <c r="X85" i="3" s="1"/>
  <c r="R85" i="3"/>
  <c r="S85" i="3" s="1"/>
  <c r="M85" i="3"/>
  <c r="N85" i="3" s="1"/>
  <c r="H85" i="3"/>
  <c r="I85" i="3" s="1"/>
  <c r="AK84" i="3"/>
  <c r="AJ84" i="3"/>
  <c r="AI84" i="3"/>
  <c r="AG84" i="3"/>
  <c r="AH84" i="3" s="1"/>
  <c r="AB84" i="3"/>
  <c r="AC84" i="3" s="1"/>
  <c r="W84" i="3"/>
  <c r="X84" i="3" s="1"/>
  <c r="R84" i="3"/>
  <c r="S84" i="3" s="1"/>
  <c r="M84" i="3"/>
  <c r="N84" i="3" s="1"/>
  <c r="H84" i="3"/>
  <c r="I84" i="3" s="1"/>
  <c r="AK83" i="3"/>
  <c r="AJ83" i="3"/>
  <c r="AI83" i="3"/>
  <c r="AG83" i="3"/>
  <c r="AH83" i="3" s="1"/>
  <c r="AB83" i="3"/>
  <c r="AC83" i="3" s="1"/>
  <c r="W83" i="3"/>
  <c r="X83" i="3" s="1"/>
  <c r="R83" i="3"/>
  <c r="S83" i="3" s="1"/>
  <c r="M83" i="3"/>
  <c r="N83" i="3" s="1"/>
  <c r="H83" i="3"/>
  <c r="I83" i="3" s="1"/>
  <c r="AK82" i="3"/>
  <c r="AJ82" i="3"/>
  <c r="AI82" i="3"/>
  <c r="AG82" i="3"/>
  <c r="AH82" i="3" s="1"/>
  <c r="AB82" i="3"/>
  <c r="AC82" i="3" s="1"/>
  <c r="W82" i="3"/>
  <c r="X82" i="3" s="1"/>
  <c r="R82" i="3"/>
  <c r="S82" i="3" s="1"/>
  <c r="M82" i="3"/>
  <c r="N82" i="3" s="1"/>
  <c r="H82" i="3"/>
  <c r="I82" i="3" s="1"/>
  <c r="AK81" i="3"/>
  <c r="AJ81" i="3"/>
  <c r="AI81" i="3"/>
  <c r="AG81" i="3"/>
  <c r="AH81" i="3" s="1"/>
  <c r="AB81" i="3"/>
  <c r="AC81" i="3" s="1"/>
  <c r="W81" i="3"/>
  <c r="X81" i="3" s="1"/>
  <c r="R81" i="3"/>
  <c r="S81" i="3" s="1"/>
  <c r="M81" i="3"/>
  <c r="N81" i="3" s="1"/>
  <c r="H81" i="3"/>
  <c r="I81" i="3" s="1"/>
  <c r="AK80" i="3"/>
  <c r="AJ80" i="3"/>
  <c r="AI80" i="3"/>
  <c r="AG80" i="3"/>
  <c r="AH80" i="3" s="1"/>
  <c r="AB80" i="3"/>
  <c r="AC80" i="3" s="1"/>
  <c r="W80" i="3"/>
  <c r="X80" i="3" s="1"/>
  <c r="R80" i="3"/>
  <c r="S80" i="3" s="1"/>
  <c r="M80" i="3"/>
  <c r="N80" i="3" s="1"/>
  <c r="H80" i="3"/>
  <c r="I80" i="3" s="1"/>
  <c r="AK79" i="3"/>
  <c r="AJ79" i="3"/>
  <c r="AI79" i="3"/>
  <c r="AG79" i="3"/>
  <c r="AH79" i="3" s="1"/>
  <c r="AB79" i="3"/>
  <c r="AC79" i="3" s="1"/>
  <c r="W79" i="3"/>
  <c r="X79" i="3" s="1"/>
  <c r="R79" i="3"/>
  <c r="S79" i="3" s="1"/>
  <c r="M79" i="3"/>
  <c r="N79" i="3" s="1"/>
  <c r="H79" i="3"/>
  <c r="I79" i="3" s="1"/>
  <c r="AK78" i="3"/>
  <c r="AJ78" i="3"/>
  <c r="AI78" i="3"/>
  <c r="AG78" i="3"/>
  <c r="AH78" i="3" s="1"/>
  <c r="AB78" i="3"/>
  <c r="AC78" i="3" s="1"/>
  <c r="W78" i="3"/>
  <c r="X78" i="3" s="1"/>
  <c r="R78" i="3"/>
  <c r="S78" i="3" s="1"/>
  <c r="M78" i="3"/>
  <c r="N78" i="3" s="1"/>
  <c r="H78" i="3"/>
  <c r="I78" i="3" s="1"/>
  <c r="AK77" i="3"/>
  <c r="AJ77" i="3"/>
  <c r="AI77" i="3"/>
  <c r="AG77" i="3"/>
  <c r="AH77" i="3" s="1"/>
  <c r="AB77" i="3"/>
  <c r="AC77" i="3" s="1"/>
  <c r="W77" i="3"/>
  <c r="X77" i="3" s="1"/>
  <c r="R77" i="3"/>
  <c r="S77" i="3" s="1"/>
  <c r="M77" i="3"/>
  <c r="N77" i="3" s="1"/>
  <c r="H77" i="3"/>
  <c r="I77" i="3" s="1"/>
  <c r="AK76" i="3"/>
  <c r="AJ76" i="3"/>
  <c r="AI76" i="3"/>
  <c r="AG76" i="3"/>
  <c r="AH76" i="3" s="1"/>
  <c r="AB76" i="3"/>
  <c r="AC76" i="3" s="1"/>
  <c r="W76" i="3"/>
  <c r="X76" i="3" s="1"/>
  <c r="R76" i="3"/>
  <c r="S76" i="3" s="1"/>
  <c r="M76" i="3"/>
  <c r="N76" i="3" s="1"/>
  <c r="H76" i="3"/>
  <c r="I76" i="3" s="1"/>
  <c r="AK75" i="3"/>
  <c r="AJ75" i="3"/>
  <c r="AI75" i="3"/>
  <c r="AG75" i="3"/>
  <c r="AH75" i="3" s="1"/>
  <c r="AC75" i="3"/>
  <c r="AB75" i="3"/>
  <c r="W75" i="3"/>
  <c r="X75" i="3" s="1"/>
  <c r="R75" i="3"/>
  <c r="S75" i="3" s="1"/>
  <c r="M75" i="3"/>
  <c r="N75" i="3" s="1"/>
  <c r="H75" i="3"/>
  <c r="I75" i="3" s="1"/>
  <c r="AK74" i="3"/>
  <c r="AJ74" i="3"/>
  <c r="AI74" i="3"/>
  <c r="AL74" i="3" s="1"/>
  <c r="AG74" i="3"/>
  <c r="AH74" i="3" s="1"/>
  <c r="AB74" i="3"/>
  <c r="AC74" i="3" s="1"/>
  <c r="W74" i="3"/>
  <c r="X74" i="3" s="1"/>
  <c r="R74" i="3"/>
  <c r="S74" i="3" s="1"/>
  <c r="M74" i="3"/>
  <c r="N74" i="3" s="1"/>
  <c r="H74" i="3"/>
  <c r="I74" i="3" s="1"/>
  <c r="AK73" i="3"/>
  <c r="AJ73" i="3"/>
  <c r="AI73" i="3"/>
  <c r="AL73" i="3" s="1"/>
  <c r="AG73" i="3"/>
  <c r="AH73" i="3" s="1"/>
  <c r="AB73" i="3"/>
  <c r="AC73" i="3" s="1"/>
  <c r="W73" i="3"/>
  <c r="X73" i="3" s="1"/>
  <c r="R73" i="3"/>
  <c r="S73" i="3" s="1"/>
  <c r="M73" i="3"/>
  <c r="N73" i="3" s="1"/>
  <c r="H73" i="3"/>
  <c r="I73" i="3" s="1"/>
  <c r="AK72" i="3"/>
  <c r="AJ72" i="3"/>
  <c r="AI72" i="3"/>
  <c r="AL72" i="3" s="1"/>
  <c r="AG72" i="3"/>
  <c r="AH72" i="3" s="1"/>
  <c r="AB72" i="3"/>
  <c r="AC72" i="3" s="1"/>
  <c r="W72" i="3"/>
  <c r="X72" i="3" s="1"/>
  <c r="R72" i="3"/>
  <c r="S72" i="3" s="1"/>
  <c r="M72" i="3"/>
  <c r="N72" i="3" s="1"/>
  <c r="H72" i="3"/>
  <c r="I72" i="3" s="1"/>
  <c r="AK71" i="3"/>
  <c r="AJ71" i="3"/>
  <c r="AI71" i="3"/>
  <c r="AL71" i="3" s="1"/>
  <c r="AG71" i="3"/>
  <c r="AH71" i="3" s="1"/>
  <c r="AB71" i="3"/>
  <c r="AC71" i="3" s="1"/>
  <c r="W71" i="3"/>
  <c r="X71" i="3" s="1"/>
  <c r="R71" i="3"/>
  <c r="S71" i="3" s="1"/>
  <c r="M71" i="3"/>
  <c r="N71" i="3" s="1"/>
  <c r="H71" i="3"/>
  <c r="I71" i="3" s="1"/>
  <c r="AK70" i="3"/>
  <c r="AJ70" i="3"/>
  <c r="AI70" i="3"/>
  <c r="AL70" i="3" s="1"/>
  <c r="AG70" i="3"/>
  <c r="AH70" i="3" s="1"/>
  <c r="AB70" i="3"/>
  <c r="AC70" i="3" s="1"/>
  <c r="W70" i="3"/>
  <c r="X70" i="3" s="1"/>
  <c r="R70" i="3"/>
  <c r="S70" i="3" s="1"/>
  <c r="M70" i="3"/>
  <c r="N70" i="3" s="1"/>
  <c r="H70" i="3"/>
  <c r="I70" i="3" s="1"/>
  <c r="AK69" i="3"/>
  <c r="AJ69" i="3"/>
  <c r="AI69" i="3"/>
  <c r="AL69" i="3" s="1"/>
  <c r="AG69" i="3"/>
  <c r="AH69" i="3" s="1"/>
  <c r="AB69" i="3"/>
  <c r="AC69" i="3" s="1"/>
  <c r="W69" i="3"/>
  <c r="X69" i="3" s="1"/>
  <c r="R69" i="3"/>
  <c r="S69" i="3" s="1"/>
  <c r="M69" i="3"/>
  <c r="N69" i="3" s="1"/>
  <c r="H69" i="3"/>
  <c r="I69" i="3" s="1"/>
  <c r="AK68" i="3"/>
  <c r="AJ68" i="3"/>
  <c r="AI68" i="3"/>
  <c r="AL68" i="3" s="1"/>
  <c r="AG68" i="3"/>
  <c r="AH68" i="3" s="1"/>
  <c r="AB68" i="3"/>
  <c r="AC68" i="3" s="1"/>
  <c r="W68" i="3"/>
  <c r="X68" i="3" s="1"/>
  <c r="R68" i="3"/>
  <c r="S68" i="3" s="1"/>
  <c r="M68" i="3"/>
  <c r="N68" i="3" s="1"/>
  <c r="H68" i="3"/>
  <c r="I68" i="3" s="1"/>
  <c r="AK67" i="3"/>
  <c r="AJ67" i="3"/>
  <c r="AI67" i="3"/>
  <c r="AL67" i="3" s="1"/>
  <c r="AG67" i="3"/>
  <c r="AH67" i="3" s="1"/>
  <c r="AB67" i="3"/>
  <c r="AC67" i="3" s="1"/>
  <c r="W67" i="3"/>
  <c r="X67" i="3" s="1"/>
  <c r="R67" i="3"/>
  <c r="S67" i="3" s="1"/>
  <c r="M67" i="3"/>
  <c r="N67" i="3" s="1"/>
  <c r="H67" i="3"/>
  <c r="I67" i="3" s="1"/>
  <c r="AK66" i="3"/>
  <c r="AJ66" i="3"/>
  <c r="AI66" i="3"/>
  <c r="AL66" i="3" s="1"/>
  <c r="AG66" i="3"/>
  <c r="AH66" i="3" s="1"/>
  <c r="AB66" i="3"/>
  <c r="AC66" i="3" s="1"/>
  <c r="W66" i="3"/>
  <c r="X66" i="3" s="1"/>
  <c r="R66" i="3"/>
  <c r="S66" i="3" s="1"/>
  <c r="M66" i="3"/>
  <c r="N66" i="3" s="1"/>
  <c r="H66" i="3"/>
  <c r="I66" i="3" s="1"/>
  <c r="AK65" i="3"/>
  <c r="AJ65" i="3"/>
  <c r="AI65" i="3"/>
  <c r="AL65" i="3" s="1"/>
  <c r="AG65" i="3"/>
  <c r="AH65" i="3" s="1"/>
  <c r="AB65" i="3"/>
  <c r="AC65" i="3" s="1"/>
  <c r="W65" i="3"/>
  <c r="X65" i="3" s="1"/>
  <c r="R65" i="3"/>
  <c r="S65" i="3" s="1"/>
  <c r="M65" i="3"/>
  <c r="N65" i="3" s="1"/>
  <c r="H65" i="3"/>
  <c r="I65" i="3" s="1"/>
  <c r="AK64" i="3"/>
  <c r="AJ64" i="3"/>
  <c r="AI64" i="3"/>
  <c r="AL64" i="3" s="1"/>
  <c r="AG64" i="3"/>
  <c r="AH64" i="3" s="1"/>
  <c r="AB64" i="3"/>
  <c r="AC64" i="3" s="1"/>
  <c r="W64" i="3"/>
  <c r="X64" i="3" s="1"/>
  <c r="R64" i="3"/>
  <c r="S64" i="3" s="1"/>
  <c r="M64" i="3"/>
  <c r="N64" i="3" s="1"/>
  <c r="H64" i="3"/>
  <c r="I64" i="3" s="1"/>
  <c r="AK63" i="3"/>
  <c r="AJ63" i="3"/>
  <c r="AI63" i="3"/>
  <c r="AL63" i="3" s="1"/>
  <c r="AG63" i="3"/>
  <c r="AH63" i="3" s="1"/>
  <c r="AB63" i="3"/>
  <c r="AC63" i="3" s="1"/>
  <c r="W63" i="3"/>
  <c r="X63" i="3" s="1"/>
  <c r="R63" i="3"/>
  <c r="S63" i="3" s="1"/>
  <c r="M63" i="3"/>
  <c r="N63" i="3" s="1"/>
  <c r="H63" i="3"/>
  <c r="I63" i="3" s="1"/>
  <c r="AK62" i="3"/>
  <c r="AJ62" i="3"/>
  <c r="AI62" i="3"/>
  <c r="AL62" i="3" s="1"/>
  <c r="AG62" i="3"/>
  <c r="AH62" i="3" s="1"/>
  <c r="AB62" i="3"/>
  <c r="AC62" i="3" s="1"/>
  <c r="W62" i="3"/>
  <c r="X62" i="3" s="1"/>
  <c r="R62" i="3"/>
  <c r="S62" i="3" s="1"/>
  <c r="M62" i="3"/>
  <c r="N62" i="3" s="1"/>
  <c r="H62" i="3"/>
  <c r="I62" i="3" s="1"/>
  <c r="AK61" i="3"/>
  <c r="AJ61" i="3"/>
  <c r="AI61" i="3"/>
  <c r="AL61" i="3" s="1"/>
  <c r="AG61" i="3"/>
  <c r="AH61" i="3" s="1"/>
  <c r="AB61" i="3"/>
  <c r="AC61" i="3" s="1"/>
  <c r="W61" i="3"/>
  <c r="X61" i="3" s="1"/>
  <c r="R61" i="3"/>
  <c r="S61" i="3" s="1"/>
  <c r="M61" i="3"/>
  <c r="N61" i="3" s="1"/>
  <c r="H61" i="3"/>
  <c r="I61" i="3" s="1"/>
  <c r="AK60" i="3"/>
  <c r="AJ60" i="3"/>
  <c r="AI60" i="3"/>
  <c r="AG60" i="3"/>
  <c r="AH60" i="3" s="1"/>
  <c r="AB60" i="3"/>
  <c r="AC60" i="3" s="1"/>
  <c r="W60" i="3"/>
  <c r="X60" i="3" s="1"/>
  <c r="R60" i="3"/>
  <c r="S60" i="3" s="1"/>
  <c r="M60" i="3"/>
  <c r="N60" i="3" s="1"/>
  <c r="H60" i="3"/>
  <c r="I60" i="3" s="1"/>
  <c r="AK59" i="3"/>
  <c r="AJ59" i="3"/>
  <c r="AI59" i="3"/>
  <c r="AL59" i="3" s="1"/>
  <c r="AG59" i="3"/>
  <c r="AH59" i="3" s="1"/>
  <c r="AB59" i="3"/>
  <c r="AC59" i="3" s="1"/>
  <c r="W59" i="3"/>
  <c r="X59" i="3" s="1"/>
  <c r="R59" i="3"/>
  <c r="S59" i="3" s="1"/>
  <c r="M59" i="3"/>
  <c r="N59" i="3" s="1"/>
  <c r="H59" i="3"/>
  <c r="I59" i="3" s="1"/>
  <c r="AK58" i="3"/>
  <c r="AJ58" i="3"/>
  <c r="AI58" i="3"/>
  <c r="AG58" i="3"/>
  <c r="AH58" i="3" s="1"/>
  <c r="AB58" i="3"/>
  <c r="AC58" i="3" s="1"/>
  <c r="W58" i="3"/>
  <c r="X58" i="3" s="1"/>
  <c r="R58" i="3"/>
  <c r="S58" i="3" s="1"/>
  <c r="M58" i="3"/>
  <c r="N58" i="3" s="1"/>
  <c r="H58" i="3"/>
  <c r="I58" i="3" s="1"/>
  <c r="AK57" i="3"/>
  <c r="AJ57" i="3"/>
  <c r="AI57" i="3"/>
  <c r="AL57" i="3" s="1"/>
  <c r="AG57" i="3"/>
  <c r="AH57" i="3" s="1"/>
  <c r="AB57" i="3"/>
  <c r="AC57" i="3" s="1"/>
  <c r="W57" i="3"/>
  <c r="X57" i="3" s="1"/>
  <c r="R57" i="3"/>
  <c r="S57" i="3" s="1"/>
  <c r="M57" i="3"/>
  <c r="N57" i="3" s="1"/>
  <c r="H57" i="3"/>
  <c r="I57" i="3" s="1"/>
  <c r="AK56" i="3"/>
  <c r="AJ56" i="3"/>
  <c r="AI56" i="3"/>
  <c r="AG56" i="3"/>
  <c r="AH56" i="3" s="1"/>
  <c r="AB56" i="3"/>
  <c r="AC56" i="3" s="1"/>
  <c r="W56" i="3"/>
  <c r="X56" i="3" s="1"/>
  <c r="R56" i="3"/>
  <c r="S56" i="3" s="1"/>
  <c r="M56" i="3"/>
  <c r="N56" i="3" s="1"/>
  <c r="H56" i="3"/>
  <c r="I56" i="3" s="1"/>
  <c r="AK55" i="3"/>
  <c r="AJ55" i="3"/>
  <c r="AI55" i="3"/>
  <c r="AL55" i="3" s="1"/>
  <c r="AG55" i="3"/>
  <c r="AH55" i="3" s="1"/>
  <c r="AB55" i="3"/>
  <c r="AC55" i="3" s="1"/>
  <c r="W55" i="3"/>
  <c r="X55" i="3" s="1"/>
  <c r="R55" i="3"/>
  <c r="S55" i="3" s="1"/>
  <c r="M55" i="3"/>
  <c r="N55" i="3" s="1"/>
  <c r="H55" i="3"/>
  <c r="I55" i="3" s="1"/>
  <c r="AK54" i="3"/>
  <c r="AJ54" i="3"/>
  <c r="AI54" i="3"/>
  <c r="AG54" i="3"/>
  <c r="AH54" i="3" s="1"/>
  <c r="AB54" i="3"/>
  <c r="AC54" i="3" s="1"/>
  <c r="W54" i="3"/>
  <c r="X54" i="3" s="1"/>
  <c r="R54" i="3"/>
  <c r="S54" i="3" s="1"/>
  <c r="M54" i="3"/>
  <c r="N54" i="3" s="1"/>
  <c r="H54" i="3"/>
  <c r="I54" i="3" s="1"/>
  <c r="AK53" i="3"/>
  <c r="AJ53" i="3"/>
  <c r="AI53" i="3"/>
  <c r="AL53" i="3" s="1"/>
  <c r="AG53" i="3"/>
  <c r="AH53" i="3" s="1"/>
  <c r="AB53" i="3"/>
  <c r="AC53" i="3" s="1"/>
  <c r="W53" i="3"/>
  <c r="X53" i="3" s="1"/>
  <c r="R53" i="3"/>
  <c r="S53" i="3" s="1"/>
  <c r="M53" i="3"/>
  <c r="N53" i="3" s="1"/>
  <c r="H53" i="3"/>
  <c r="I53" i="3" s="1"/>
  <c r="AK52" i="3"/>
  <c r="AJ52" i="3"/>
  <c r="AI52" i="3"/>
  <c r="AG52" i="3"/>
  <c r="AH52" i="3" s="1"/>
  <c r="AB52" i="3"/>
  <c r="AC52" i="3" s="1"/>
  <c r="W52" i="3"/>
  <c r="X52" i="3" s="1"/>
  <c r="R52" i="3"/>
  <c r="S52" i="3" s="1"/>
  <c r="M52" i="3"/>
  <c r="N52" i="3" s="1"/>
  <c r="H52" i="3"/>
  <c r="I52" i="3" s="1"/>
  <c r="AK51" i="3"/>
  <c r="AJ51" i="3"/>
  <c r="AI51" i="3"/>
  <c r="AL51" i="3" s="1"/>
  <c r="AG51" i="3"/>
  <c r="AH51" i="3" s="1"/>
  <c r="AB51" i="3"/>
  <c r="AC51" i="3" s="1"/>
  <c r="W51" i="3"/>
  <c r="X51" i="3" s="1"/>
  <c r="R51" i="3"/>
  <c r="S51" i="3" s="1"/>
  <c r="M51" i="3"/>
  <c r="N51" i="3" s="1"/>
  <c r="H51" i="3"/>
  <c r="I51" i="3" s="1"/>
  <c r="AK50" i="3"/>
  <c r="AJ50" i="3"/>
  <c r="AI50" i="3"/>
  <c r="AG50" i="3"/>
  <c r="AH50" i="3" s="1"/>
  <c r="AB50" i="3"/>
  <c r="AC50" i="3" s="1"/>
  <c r="W50" i="3"/>
  <c r="X50" i="3" s="1"/>
  <c r="R50" i="3"/>
  <c r="S50" i="3" s="1"/>
  <c r="M50" i="3"/>
  <c r="N50" i="3" s="1"/>
  <c r="H50" i="3"/>
  <c r="I50" i="3" s="1"/>
  <c r="AK49" i="3"/>
  <c r="AJ49" i="3"/>
  <c r="AI49" i="3"/>
  <c r="AG49" i="3"/>
  <c r="AH49" i="3" s="1"/>
  <c r="AB49" i="3"/>
  <c r="AC49" i="3" s="1"/>
  <c r="W49" i="3"/>
  <c r="X49" i="3" s="1"/>
  <c r="R49" i="3"/>
  <c r="S49" i="3" s="1"/>
  <c r="M49" i="3"/>
  <c r="N49" i="3" s="1"/>
  <c r="H49" i="3"/>
  <c r="I49" i="3" s="1"/>
  <c r="AK48" i="3"/>
  <c r="AJ48" i="3"/>
  <c r="AI48" i="3"/>
  <c r="AG48" i="3"/>
  <c r="AH48" i="3" s="1"/>
  <c r="AB48" i="3"/>
  <c r="AC48" i="3" s="1"/>
  <c r="W48" i="3"/>
  <c r="X48" i="3" s="1"/>
  <c r="R48" i="3"/>
  <c r="S48" i="3" s="1"/>
  <c r="M48" i="3"/>
  <c r="N48" i="3" s="1"/>
  <c r="H48" i="3"/>
  <c r="I48" i="3" s="1"/>
  <c r="AK47" i="3"/>
  <c r="AJ47" i="3"/>
  <c r="AI47" i="3"/>
  <c r="AL47" i="3" s="1"/>
  <c r="AG47" i="3"/>
  <c r="AH47" i="3" s="1"/>
  <c r="AB47" i="3"/>
  <c r="AC47" i="3" s="1"/>
  <c r="W47" i="3"/>
  <c r="X47" i="3" s="1"/>
  <c r="R47" i="3"/>
  <c r="S47" i="3" s="1"/>
  <c r="M47" i="3"/>
  <c r="N47" i="3" s="1"/>
  <c r="H47" i="3"/>
  <c r="I47" i="3" s="1"/>
  <c r="AK46" i="3"/>
  <c r="AJ46" i="3"/>
  <c r="AI46" i="3"/>
  <c r="AG46" i="3"/>
  <c r="AH46" i="3" s="1"/>
  <c r="AB46" i="3"/>
  <c r="AC46" i="3" s="1"/>
  <c r="W46" i="3"/>
  <c r="X46" i="3" s="1"/>
  <c r="R46" i="3"/>
  <c r="S46" i="3" s="1"/>
  <c r="M46" i="3"/>
  <c r="N46" i="3" s="1"/>
  <c r="H46" i="3"/>
  <c r="I46" i="3" s="1"/>
  <c r="AK45" i="3"/>
  <c r="AJ45" i="3"/>
  <c r="AI45" i="3"/>
  <c r="AL45" i="3" s="1"/>
  <c r="AG45" i="3"/>
  <c r="AH45" i="3" s="1"/>
  <c r="AB45" i="3"/>
  <c r="AC45" i="3" s="1"/>
  <c r="W45" i="3"/>
  <c r="X45" i="3" s="1"/>
  <c r="R45" i="3"/>
  <c r="S45" i="3" s="1"/>
  <c r="M45" i="3"/>
  <c r="N45" i="3" s="1"/>
  <c r="H45" i="3"/>
  <c r="I45" i="3" s="1"/>
  <c r="AK44" i="3"/>
  <c r="AJ44" i="3"/>
  <c r="AI44" i="3"/>
  <c r="AG44" i="3"/>
  <c r="AH44" i="3" s="1"/>
  <c r="AB44" i="3"/>
  <c r="AC44" i="3" s="1"/>
  <c r="W44" i="3"/>
  <c r="X44" i="3" s="1"/>
  <c r="R44" i="3"/>
  <c r="S44" i="3" s="1"/>
  <c r="M44" i="3"/>
  <c r="N44" i="3" s="1"/>
  <c r="H44" i="3"/>
  <c r="I44" i="3" s="1"/>
  <c r="AK43" i="3"/>
  <c r="AJ43" i="3"/>
  <c r="AI43" i="3"/>
  <c r="AG43" i="3"/>
  <c r="AH43" i="3" s="1"/>
  <c r="AB43" i="3"/>
  <c r="AC43" i="3" s="1"/>
  <c r="W43" i="3"/>
  <c r="X43" i="3" s="1"/>
  <c r="R43" i="3"/>
  <c r="S43" i="3" s="1"/>
  <c r="M43" i="3"/>
  <c r="N43" i="3" s="1"/>
  <c r="H43" i="3"/>
  <c r="I43" i="3" s="1"/>
  <c r="AK42" i="3"/>
  <c r="AJ42" i="3"/>
  <c r="AI42" i="3"/>
  <c r="AG42" i="3"/>
  <c r="AH42" i="3" s="1"/>
  <c r="AB42" i="3"/>
  <c r="AC42" i="3" s="1"/>
  <c r="W42" i="3"/>
  <c r="X42" i="3" s="1"/>
  <c r="R42" i="3"/>
  <c r="S42" i="3" s="1"/>
  <c r="M42" i="3"/>
  <c r="N42" i="3" s="1"/>
  <c r="H42" i="3"/>
  <c r="I42" i="3" s="1"/>
  <c r="AK41" i="3"/>
  <c r="AJ41" i="3"/>
  <c r="AI41" i="3"/>
  <c r="AG41" i="3"/>
  <c r="AH41" i="3" s="1"/>
  <c r="AB41" i="3"/>
  <c r="AC41" i="3" s="1"/>
  <c r="W41" i="3"/>
  <c r="X41" i="3" s="1"/>
  <c r="R41" i="3"/>
  <c r="S41" i="3" s="1"/>
  <c r="M41" i="3"/>
  <c r="N41" i="3" s="1"/>
  <c r="H41" i="3"/>
  <c r="I41" i="3" s="1"/>
  <c r="AK40" i="3"/>
  <c r="AJ40" i="3"/>
  <c r="AI40" i="3"/>
  <c r="AG40" i="3"/>
  <c r="AH40" i="3" s="1"/>
  <c r="AB40" i="3"/>
  <c r="AC40" i="3" s="1"/>
  <c r="W40" i="3"/>
  <c r="X40" i="3" s="1"/>
  <c r="R40" i="3"/>
  <c r="S40" i="3" s="1"/>
  <c r="M40" i="3"/>
  <c r="N40" i="3" s="1"/>
  <c r="H40" i="3"/>
  <c r="I40" i="3" s="1"/>
  <c r="AK39" i="3"/>
  <c r="AJ39" i="3"/>
  <c r="AI39" i="3"/>
  <c r="AG39" i="3"/>
  <c r="AH39" i="3" s="1"/>
  <c r="AB39" i="3"/>
  <c r="AC39" i="3" s="1"/>
  <c r="W39" i="3"/>
  <c r="X39" i="3" s="1"/>
  <c r="R39" i="3"/>
  <c r="S39" i="3" s="1"/>
  <c r="M39" i="3"/>
  <c r="N39" i="3" s="1"/>
  <c r="H39" i="3"/>
  <c r="I39" i="3" s="1"/>
  <c r="AK38" i="3"/>
  <c r="AJ38" i="3"/>
  <c r="AI38" i="3"/>
  <c r="AG38" i="3"/>
  <c r="AH38" i="3" s="1"/>
  <c r="AB38" i="3"/>
  <c r="AC38" i="3" s="1"/>
  <c r="W38" i="3"/>
  <c r="X38" i="3" s="1"/>
  <c r="R38" i="3"/>
  <c r="S38" i="3" s="1"/>
  <c r="M38" i="3"/>
  <c r="N38" i="3" s="1"/>
  <c r="H38" i="3"/>
  <c r="I38" i="3" s="1"/>
  <c r="AK37" i="3"/>
  <c r="AJ37" i="3"/>
  <c r="AI37" i="3"/>
  <c r="AG37" i="3"/>
  <c r="AH37" i="3" s="1"/>
  <c r="AB37" i="3"/>
  <c r="AC37" i="3" s="1"/>
  <c r="W37" i="3"/>
  <c r="X37" i="3" s="1"/>
  <c r="R37" i="3"/>
  <c r="S37" i="3" s="1"/>
  <c r="M37" i="3"/>
  <c r="N37" i="3" s="1"/>
  <c r="H37" i="3"/>
  <c r="I37" i="3" s="1"/>
  <c r="AK36" i="3"/>
  <c r="AJ36" i="3"/>
  <c r="AI36" i="3"/>
  <c r="AG36" i="3"/>
  <c r="AH36" i="3" s="1"/>
  <c r="AB36" i="3"/>
  <c r="AC36" i="3" s="1"/>
  <c r="W36" i="3"/>
  <c r="X36" i="3" s="1"/>
  <c r="S36" i="3"/>
  <c r="R36" i="3"/>
  <c r="M36" i="3"/>
  <c r="N36" i="3" s="1"/>
  <c r="H36" i="3"/>
  <c r="I36" i="3" s="1"/>
  <c r="AK35" i="3"/>
  <c r="AJ35" i="3"/>
  <c r="AI35" i="3"/>
  <c r="AG35" i="3"/>
  <c r="AH35" i="3" s="1"/>
  <c r="AB35" i="3"/>
  <c r="AC35" i="3" s="1"/>
  <c r="W35" i="3"/>
  <c r="X35" i="3" s="1"/>
  <c r="S35" i="3"/>
  <c r="R35" i="3"/>
  <c r="M35" i="3"/>
  <c r="N35" i="3" s="1"/>
  <c r="H35" i="3"/>
  <c r="I35" i="3" s="1"/>
  <c r="AK34" i="3"/>
  <c r="AJ34" i="3"/>
  <c r="AI34" i="3"/>
  <c r="AG34" i="3"/>
  <c r="AH34" i="3" s="1"/>
  <c r="AB34" i="3"/>
  <c r="AC34" i="3" s="1"/>
  <c r="W34" i="3"/>
  <c r="X34" i="3" s="1"/>
  <c r="S34" i="3"/>
  <c r="R34" i="3"/>
  <c r="M34" i="3"/>
  <c r="N34" i="3" s="1"/>
  <c r="H34" i="3"/>
  <c r="I34" i="3" s="1"/>
  <c r="AK33" i="3"/>
  <c r="AJ33" i="3"/>
  <c r="AI33" i="3"/>
  <c r="AG33" i="3"/>
  <c r="AH33" i="3" s="1"/>
  <c r="AB33" i="3"/>
  <c r="AC33" i="3" s="1"/>
  <c r="W33" i="3"/>
  <c r="X33" i="3" s="1"/>
  <c r="S33" i="3"/>
  <c r="R33" i="3"/>
  <c r="M33" i="3"/>
  <c r="N33" i="3" s="1"/>
  <c r="H33" i="3"/>
  <c r="I33" i="3" s="1"/>
  <c r="AK32" i="3"/>
  <c r="AJ32" i="3"/>
  <c r="AI32" i="3"/>
  <c r="AG32" i="3"/>
  <c r="AH32" i="3" s="1"/>
  <c r="AB32" i="3"/>
  <c r="AC32" i="3" s="1"/>
  <c r="W32" i="3"/>
  <c r="X32" i="3" s="1"/>
  <c r="S32" i="3"/>
  <c r="R32" i="3"/>
  <c r="M32" i="3"/>
  <c r="N32" i="3" s="1"/>
  <c r="H32" i="3"/>
  <c r="I32" i="3" s="1"/>
  <c r="AK31" i="3"/>
  <c r="AJ31" i="3"/>
  <c r="AI31" i="3"/>
  <c r="AL31" i="3" s="1"/>
  <c r="AG31" i="3"/>
  <c r="AH31" i="3" s="1"/>
  <c r="AB31" i="3"/>
  <c r="AC31" i="3" s="1"/>
  <c r="W31" i="3"/>
  <c r="X31" i="3" s="1"/>
  <c r="S31" i="3"/>
  <c r="R31" i="3"/>
  <c r="M31" i="3"/>
  <c r="N31" i="3" s="1"/>
  <c r="H31" i="3"/>
  <c r="I31" i="3" s="1"/>
  <c r="AK30" i="3"/>
  <c r="AJ30" i="3"/>
  <c r="AI30" i="3"/>
  <c r="AG30" i="3"/>
  <c r="AH30" i="3" s="1"/>
  <c r="AB30" i="3"/>
  <c r="AC30" i="3" s="1"/>
  <c r="W30" i="3"/>
  <c r="X30" i="3" s="1"/>
  <c r="R30" i="3"/>
  <c r="S30" i="3" s="1"/>
  <c r="M30" i="3"/>
  <c r="N30" i="3" s="1"/>
  <c r="H30" i="3"/>
  <c r="I30" i="3" s="1"/>
  <c r="AK29" i="3"/>
  <c r="AJ29" i="3"/>
  <c r="AI29" i="3"/>
  <c r="AL29" i="3" s="1"/>
  <c r="AG29" i="3"/>
  <c r="AH29" i="3" s="1"/>
  <c r="AB29" i="3"/>
  <c r="AC29" i="3" s="1"/>
  <c r="W29" i="3"/>
  <c r="X29" i="3" s="1"/>
  <c r="R29" i="3"/>
  <c r="S29" i="3" s="1"/>
  <c r="M29" i="3"/>
  <c r="N29" i="3" s="1"/>
  <c r="H29" i="3"/>
  <c r="I29" i="3" s="1"/>
  <c r="AL28" i="3"/>
  <c r="AK28" i="3"/>
  <c r="AJ28" i="3"/>
  <c r="AI28" i="3"/>
  <c r="AG28" i="3"/>
  <c r="AH28" i="3" s="1"/>
  <c r="AC28" i="3"/>
  <c r="AB28" i="3"/>
  <c r="W28" i="3"/>
  <c r="X28" i="3" s="1"/>
  <c r="S28" i="3"/>
  <c r="R28" i="3"/>
  <c r="M28" i="3"/>
  <c r="N28" i="3" s="1"/>
  <c r="H28" i="3"/>
  <c r="I28" i="3" s="1"/>
  <c r="AK27" i="3"/>
  <c r="AJ27" i="3"/>
  <c r="AI27" i="3"/>
  <c r="AL27" i="3" s="1"/>
  <c r="AG27" i="3"/>
  <c r="AH27" i="3" s="1"/>
  <c r="AB27" i="3"/>
  <c r="AC27" i="3" s="1"/>
  <c r="W27" i="3"/>
  <c r="X27" i="3" s="1"/>
  <c r="R27" i="3"/>
  <c r="S27" i="3" s="1"/>
  <c r="M27" i="3"/>
  <c r="N27" i="3" s="1"/>
  <c r="I27" i="3"/>
  <c r="H27" i="3"/>
  <c r="AK26" i="3"/>
  <c r="AJ26" i="3"/>
  <c r="AI26" i="3"/>
  <c r="AL26" i="3" s="1"/>
  <c r="AG26" i="3"/>
  <c r="AH26" i="3" s="1"/>
  <c r="AB26" i="3"/>
  <c r="AC26" i="3" s="1"/>
  <c r="W26" i="3"/>
  <c r="X26" i="3" s="1"/>
  <c r="R26" i="3"/>
  <c r="S26" i="3" s="1"/>
  <c r="M26" i="3"/>
  <c r="N26" i="3" s="1"/>
  <c r="H26" i="3"/>
  <c r="I26" i="3" s="1"/>
  <c r="AK25" i="3"/>
  <c r="AJ25" i="3"/>
  <c r="AI25" i="3"/>
  <c r="AL25" i="3" s="1"/>
  <c r="AG25" i="3"/>
  <c r="AH25" i="3" s="1"/>
  <c r="AC25" i="3"/>
  <c r="AB25" i="3"/>
  <c r="W25" i="3"/>
  <c r="X25" i="3" s="1"/>
  <c r="R25" i="3"/>
  <c r="S25" i="3" s="1"/>
  <c r="M25" i="3"/>
  <c r="N25" i="3" s="1"/>
  <c r="H25" i="3"/>
  <c r="I25" i="3" s="1"/>
  <c r="AK24" i="3"/>
  <c r="AJ24" i="3"/>
  <c r="AI24" i="3"/>
  <c r="AL24" i="3" s="1"/>
  <c r="AG24" i="3"/>
  <c r="AH24" i="3" s="1"/>
  <c r="AB24" i="3"/>
  <c r="AC24" i="3" s="1"/>
  <c r="W24" i="3"/>
  <c r="X24" i="3" s="1"/>
  <c r="R24" i="3"/>
  <c r="S24" i="3" s="1"/>
  <c r="M24" i="3"/>
  <c r="N24" i="3" s="1"/>
  <c r="H24" i="3"/>
  <c r="I24" i="3" s="1"/>
  <c r="AK23" i="3"/>
  <c r="AJ23" i="3"/>
  <c r="AI23" i="3"/>
  <c r="AL23" i="3" s="1"/>
  <c r="AG23" i="3"/>
  <c r="AH23" i="3" s="1"/>
  <c r="AB23" i="3"/>
  <c r="AC23" i="3" s="1"/>
  <c r="W23" i="3"/>
  <c r="X23" i="3" s="1"/>
  <c r="R23" i="3"/>
  <c r="S23" i="3" s="1"/>
  <c r="M23" i="3"/>
  <c r="N23" i="3" s="1"/>
  <c r="H23" i="3"/>
  <c r="I23" i="3" s="1"/>
  <c r="AK22" i="3"/>
  <c r="AJ22" i="3"/>
  <c r="AI22" i="3"/>
  <c r="AG22" i="3"/>
  <c r="AH22" i="3" s="1"/>
  <c r="AB22" i="3"/>
  <c r="AC22" i="3" s="1"/>
  <c r="W22" i="3"/>
  <c r="X22" i="3" s="1"/>
  <c r="R22" i="3"/>
  <c r="S22" i="3" s="1"/>
  <c r="M22" i="3"/>
  <c r="N22" i="3" s="1"/>
  <c r="H22" i="3"/>
  <c r="I22" i="3" s="1"/>
  <c r="AL21" i="3"/>
  <c r="AK21" i="3"/>
  <c r="AJ21" i="3"/>
  <c r="AI21" i="3"/>
  <c r="AG21" i="3"/>
  <c r="AH21" i="3" s="1"/>
  <c r="AB21" i="3"/>
  <c r="AC21" i="3" s="1"/>
  <c r="W21" i="3"/>
  <c r="X21" i="3" s="1"/>
  <c r="R21" i="3"/>
  <c r="S21" i="3" s="1"/>
  <c r="M21" i="3"/>
  <c r="N21" i="3" s="1"/>
  <c r="H21" i="3"/>
  <c r="I21" i="3" s="1"/>
  <c r="AK20" i="3"/>
  <c r="AJ20" i="3"/>
  <c r="AI20" i="3"/>
  <c r="AL20" i="3" s="1"/>
  <c r="AG20" i="3"/>
  <c r="AH20" i="3" s="1"/>
  <c r="AB20" i="3"/>
  <c r="AC20" i="3" s="1"/>
  <c r="W20" i="3"/>
  <c r="X20" i="3" s="1"/>
  <c r="R20" i="3"/>
  <c r="S20" i="3" s="1"/>
  <c r="M20" i="3"/>
  <c r="N20" i="3" s="1"/>
  <c r="H20" i="3"/>
  <c r="I20" i="3" s="1"/>
  <c r="AK19" i="3"/>
  <c r="AJ19" i="3"/>
  <c r="AI19" i="3"/>
  <c r="AL19" i="3" s="1"/>
  <c r="AG19" i="3"/>
  <c r="AH19" i="3" s="1"/>
  <c r="AB19" i="3"/>
  <c r="AC19" i="3" s="1"/>
  <c r="W19" i="3"/>
  <c r="X19" i="3" s="1"/>
  <c r="R19" i="3"/>
  <c r="S19" i="3" s="1"/>
  <c r="M19" i="3"/>
  <c r="N19" i="3" s="1"/>
  <c r="H19" i="3"/>
  <c r="I19" i="3" s="1"/>
  <c r="AK18" i="3"/>
  <c r="AJ18" i="3"/>
  <c r="AI18" i="3"/>
  <c r="AL18" i="3" s="1"/>
  <c r="AG18" i="3"/>
  <c r="AH18" i="3" s="1"/>
  <c r="AB18" i="3"/>
  <c r="AC18" i="3" s="1"/>
  <c r="W18" i="3"/>
  <c r="X18" i="3" s="1"/>
  <c r="R18" i="3"/>
  <c r="S18" i="3" s="1"/>
  <c r="M18" i="3"/>
  <c r="N18" i="3" s="1"/>
  <c r="H18" i="3"/>
  <c r="I18" i="3" s="1"/>
  <c r="AK17" i="3"/>
  <c r="AJ17" i="3"/>
  <c r="AL17" i="3" s="1"/>
  <c r="AI17" i="3"/>
  <c r="AG17" i="3"/>
  <c r="AH17" i="3" s="1"/>
  <c r="AB17" i="3"/>
  <c r="AC17" i="3" s="1"/>
  <c r="W17" i="3"/>
  <c r="X17" i="3" s="1"/>
  <c r="R17" i="3"/>
  <c r="S17" i="3" s="1"/>
  <c r="M17" i="3"/>
  <c r="N17" i="3" s="1"/>
  <c r="H17" i="3"/>
  <c r="I17" i="3" s="1"/>
  <c r="AK16" i="3"/>
  <c r="AJ16" i="3"/>
  <c r="AI16" i="3"/>
  <c r="AG16" i="3"/>
  <c r="AH16" i="3" s="1"/>
  <c r="AB16" i="3"/>
  <c r="AC16" i="3" s="1"/>
  <c r="W16" i="3"/>
  <c r="X16" i="3" s="1"/>
  <c r="R16" i="3"/>
  <c r="S16" i="3" s="1"/>
  <c r="M16" i="3"/>
  <c r="N16" i="3" s="1"/>
  <c r="H16" i="3"/>
  <c r="I16" i="3" s="1"/>
  <c r="AK15" i="3"/>
  <c r="AJ15" i="3"/>
  <c r="AI15" i="3"/>
  <c r="AG15" i="3"/>
  <c r="AH15" i="3" s="1"/>
  <c r="AB15" i="3"/>
  <c r="AC15" i="3" s="1"/>
  <c r="W15" i="3"/>
  <c r="X15" i="3" s="1"/>
  <c r="R15" i="3"/>
  <c r="S15" i="3" s="1"/>
  <c r="M15" i="3"/>
  <c r="N15" i="3" s="1"/>
  <c r="H15" i="3"/>
  <c r="I15" i="3" s="1"/>
  <c r="AK14" i="3"/>
  <c r="AJ14" i="3"/>
  <c r="AI14" i="3"/>
  <c r="AG14" i="3"/>
  <c r="AH14" i="3" s="1"/>
  <c r="AB14" i="3"/>
  <c r="AC14" i="3" s="1"/>
  <c r="W14" i="3"/>
  <c r="X14" i="3" s="1"/>
  <c r="R14" i="3"/>
  <c r="S14" i="3" s="1"/>
  <c r="M14" i="3"/>
  <c r="N14" i="3" s="1"/>
  <c r="H14" i="3"/>
  <c r="I14" i="3" s="1"/>
  <c r="AK13" i="3"/>
  <c r="AJ13" i="3"/>
  <c r="AI13" i="3"/>
  <c r="AG13" i="3"/>
  <c r="AH13" i="3" s="1"/>
  <c r="AB13" i="3"/>
  <c r="AC13" i="3" s="1"/>
  <c r="W13" i="3"/>
  <c r="X13" i="3" s="1"/>
  <c r="R13" i="3"/>
  <c r="S13" i="3" s="1"/>
  <c r="M13" i="3"/>
  <c r="N13" i="3" s="1"/>
  <c r="H13" i="3"/>
  <c r="I13" i="3" s="1"/>
  <c r="AK12" i="3"/>
  <c r="AJ12" i="3"/>
  <c r="AI12" i="3"/>
  <c r="AG12" i="3"/>
  <c r="AH12" i="3" s="1"/>
  <c r="AB12" i="3"/>
  <c r="AC12" i="3" s="1"/>
  <c r="W12" i="3"/>
  <c r="X12" i="3" s="1"/>
  <c r="R12" i="3"/>
  <c r="S12" i="3" s="1"/>
  <c r="M12" i="3"/>
  <c r="N12" i="3" s="1"/>
  <c r="H12" i="3"/>
  <c r="I12" i="3" s="1"/>
  <c r="AK11" i="3"/>
  <c r="AJ11" i="3"/>
  <c r="AI11" i="3"/>
  <c r="AG11" i="3"/>
  <c r="AH11" i="3" s="1"/>
  <c r="AB11" i="3"/>
  <c r="AC11" i="3" s="1"/>
  <c r="W11" i="3"/>
  <c r="X11" i="3" s="1"/>
  <c r="R11" i="3"/>
  <c r="S11" i="3" s="1"/>
  <c r="M11" i="3"/>
  <c r="N11" i="3" s="1"/>
  <c r="H11" i="3"/>
  <c r="I11" i="3" s="1"/>
  <c r="AK10" i="3"/>
  <c r="AJ10" i="3"/>
  <c r="AI10" i="3"/>
  <c r="AG10" i="3"/>
  <c r="AH10" i="3" s="1"/>
  <c r="AB10" i="3"/>
  <c r="AC10" i="3" s="1"/>
  <c r="W10" i="3"/>
  <c r="X10" i="3" s="1"/>
  <c r="R10" i="3"/>
  <c r="S10" i="3" s="1"/>
  <c r="M10" i="3"/>
  <c r="N10" i="3" s="1"/>
  <c r="H10" i="3"/>
  <c r="I10" i="3" s="1"/>
  <c r="AK9" i="3"/>
  <c r="AJ9" i="3"/>
  <c r="AI9" i="3"/>
  <c r="AL9" i="3" s="1"/>
  <c r="AG9" i="3"/>
  <c r="AH9" i="3" s="1"/>
  <c r="AB9" i="3"/>
  <c r="AC9" i="3" s="1"/>
  <c r="W9" i="3"/>
  <c r="X9" i="3" s="1"/>
  <c r="R9" i="3"/>
  <c r="S9" i="3" s="1"/>
  <c r="M9" i="3"/>
  <c r="N9" i="3" s="1"/>
  <c r="H9" i="3"/>
  <c r="I9" i="3" s="1"/>
  <c r="AK8" i="3"/>
  <c r="AJ8" i="3"/>
  <c r="AI8" i="3"/>
  <c r="AL8" i="3" s="1"/>
  <c r="AG8" i="3"/>
  <c r="AH8" i="3" s="1"/>
  <c r="AB8" i="3"/>
  <c r="AC8" i="3" s="1"/>
  <c r="W8" i="3"/>
  <c r="X8" i="3" s="1"/>
  <c r="R8" i="3"/>
  <c r="S8" i="3" s="1"/>
  <c r="M8" i="3"/>
  <c r="N8" i="3" s="1"/>
  <c r="H8" i="3"/>
  <c r="I8" i="3" s="1"/>
  <c r="AK7" i="3"/>
  <c r="AJ7" i="3"/>
  <c r="AI7" i="3"/>
  <c r="AG7" i="3"/>
  <c r="AH7" i="3" s="1"/>
  <c r="AB7" i="3"/>
  <c r="AC7" i="3" s="1"/>
  <c r="W7" i="3"/>
  <c r="X7" i="3" s="1"/>
  <c r="R7" i="3"/>
  <c r="S7" i="3" s="1"/>
  <c r="M7" i="3"/>
  <c r="N7" i="3" s="1"/>
  <c r="H7" i="3"/>
  <c r="I7" i="3" s="1"/>
  <c r="AK6" i="3"/>
  <c r="AJ6" i="3"/>
  <c r="AI6" i="3"/>
  <c r="AG6" i="3"/>
  <c r="AH6" i="3" s="1"/>
  <c r="AB6" i="3"/>
  <c r="AC6" i="3" s="1"/>
  <c r="W6" i="3"/>
  <c r="X6" i="3" s="1"/>
  <c r="R6" i="3"/>
  <c r="S6" i="3" s="1"/>
  <c r="M6" i="3"/>
  <c r="N6" i="3" s="1"/>
  <c r="H6" i="3"/>
  <c r="I6" i="3" s="1"/>
  <c r="AK5" i="3"/>
  <c r="AJ5" i="3"/>
  <c r="AI5" i="3"/>
  <c r="AG5" i="3"/>
  <c r="AG121" i="3" s="1"/>
  <c r="AB5" i="3"/>
  <c r="W5" i="3"/>
  <c r="R5" i="3"/>
  <c r="M5" i="3"/>
  <c r="M121" i="3" s="1"/>
  <c r="H5" i="3"/>
  <c r="AL117" i="4" l="1"/>
  <c r="AL13" i="4"/>
  <c r="AL17" i="4"/>
  <c r="AL90" i="4"/>
  <c r="AL94" i="4"/>
  <c r="AL48" i="4"/>
  <c r="AL100" i="4"/>
  <c r="AL31" i="4"/>
  <c r="AL40" i="4"/>
  <c r="AJ121" i="4"/>
  <c r="AL7" i="4"/>
  <c r="AL9" i="4"/>
  <c r="AL11" i="4"/>
  <c r="AL78" i="4"/>
  <c r="AL38" i="4"/>
  <c r="AL80" i="4"/>
  <c r="AL41" i="4"/>
  <c r="AL79" i="4"/>
  <c r="AL55" i="4"/>
  <c r="AL56" i="4"/>
  <c r="AL96" i="4"/>
  <c r="AL46" i="4"/>
  <c r="AL44" i="4"/>
  <c r="AM90" i="4"/>
  <c r="AL91" i="4"/>
  <c r="AL57" i="4"/>
  <c r="AL52" i="4"/>
  <c r="AL34" i="4"/>
  <c r="AL75" i="4"/>
  <c r="AL77" i="4"/>
  <c r="AL18" i="4"/>
  <c r="AL22" i="4"/>
  <c r="AL22" i="3"/>
  <c r="AL30" i="3"/>
  <c r="AL37" i="3"/>
  <c r="AL39" i="3"/>
  <c r="AL41" i="3"/>
  <c r="AL43" i="3"/>
  <c r="AL46" i="3"/>
  <c r="AL50" i="3"/>
  <c r="AL54" i="3"/>
  <c r="AL58" i="3"/>
  <c r="AL114" i="3"/>
  <c r="AL16" i="3"/>
  <c r="AL32" i="3"/>
  <c r="AL33" i="3"/>
  <c r="AL34" i="3"/>
  <c r="AL35" i="3"/>
  <c r="AL36" i="3"/>
  <c r="AL38" i="3"/>
  <c r="AL40" i="3"/>
  <c r="AL42" i="3"/>
  <c r="AL90" i="3"/>
  <c r="AL92" i="3"/>
  <c r="AL103" i="3"/>
  <c r="AL106" i="3"/>
  <c r="AL110" i="3"/>
  <c r="AL116" i="3"/>
  <c r="AI121" i="3"/>
  <c r="W121" i="3"/>
  <c r="AJ121" i="3"/>
  <c r="AL6" i="3"/>
  <c r="AL10" i="3"/>
  <c r="AL102" i="3"/>
  <c r="AL118" i="3"/>
  <c r="H121" i="3"/>
  <c r="AB121" i="3"/>
  <c r="AK121" i="3"/>
  <c r="AL7" i="3"/>
  <c r="AL11" i="3"/>
  <c r="AL12" i="3"/>
  <c r="AL13" i="3"/>
  <c r="AL14" i="3"/>
  <c r="AL15" i="3"/>
  <c r="AL48" i="3"/>
  <c r="AL52" i="3"/>
  <c r="AL56" i="3"/>
  <c r="AL60" i="3"/>
  <c r="AL93" i="3"/>
  <c r="AM36" i="3"/>
  <c r="AM121" i="3" s="1"/>
  <c r="AL49" i="3"/>
  <c r="R121" i="3"/>
  <c r="AL93" i="4"/>
  <c r="AL120" i="4"/>
  <c r="AL99" i="4"/>
  <c r="AL101" i="4"/>
  <c r="AL69" i="4"/>
  <c r="AL73" i="4"/>
  <c r="AL35" i="4"/>
  <c r="AL115" i="4"/>
  <c r="AL112" i="4"/>
  <c r="AL24" i="4"/>
  <c r="AL26" i="4"/>
  <c r="AL28" i="4"/>
  <c r="AL85" i="4"/>
  <c r="AL87" i="4"/>
  <c r="AL30" i="4"/>
  <c r="AL119" i="4"/>
  <c r="H121" i="4"/>
  <c r="AL21" i="4"/>
  <c r="AL84" i="4"/>
  <c r="AL23" i="4"/>
  <c r="AL25" i="4"/>
  <c r="AL27" i="4"/>
  <c r="AL29" i="4"/>
  <c r="AL86" i="4"/>
  <c r="AL88" i="4"/>
  <c r="AL89" i="4"/>
  <c r="AL50" i="4"/>
  <c r="AL71" i="4"/>
  <c r="AL110" i="4"/>
  <c r="AL76" i="4"/>
  <c r="AL36" i="4"/>
  <c r="AL116" i="4"/>
  <c r="AL43" i="4"/>
  <c r="AL45" i="4"/>
  <c r="AL82" i="4"/>
  <c r="I5" i="4"/>
  <c r="W121" i="4"/>
  <c r="AG121" i="4"/>
  <c r="AK121" i="4"/>
  <c r="AL8" i="4"/>
  <c r="AL12" i="4"/>
  <c r="AL16" i="4"/>
  <c r="AL20" i="4"/>
  <c r="M121" i="4"/>
  <c r="AL15" i="4"/>
  <c r="AL19" i="4"/>
  <c r="R121" i="4"/>
  <c r="AB121" i="4"/>
  <c r="AI121" i="4"/>
  <c r="AL6" i="4"/>
  <c r="AL10" i="4"/>
  <c r="AL14" i="4"/>
  <c r="AL83" i="4"/>
  <c r="AM47" i="4"/>
  <c r="AL95" i="4"/>
  <c r="AL97" i="4"/>
  <c r="AL102" i="4"/>
  <c r="AL53" i="4"/>
  <c r="AL92" i="4"/>
  <c r="AL42" i="4"/>
  <c r="AL98" i="4"/>
  <c r="AL49" i="4"/>
  <c r="AL58" i="4"/>
  <c r="AL109" i="4"/>
  <c r="AL74" i="4"/>
  <c r="AL111" i="4"/>
  <c r="AL54" i="4"/>
  <c r="AL118" i="4"/>
  <c r="AL37" i="4"/>
  <c r="AL39" i="4"/>
  <c r="AL81" i="4"/>
  <c r="AL47" i="4"/>
  <c r="AL113" i="4"/>
  <c r="N5" i="4"/>
  <c r="AL5" i="4"/>
  <c r="AL103" i="4"/>
  <c r="AL104" i="4"/>
  <c r="AL59" i="4"/>
  <c r="AL60" i="4"/>
  <c r="AL61" i="4"/>
  <c r="AL62" i="4"/>
  <c r="AL63" i="4"/>
  <c r="AL32" i="4"/>
  <c r="AL33" i="4"/>
  <c r="AL64" i="4"/>
  <c r="AL65" i="4"/>
  <c r="AL66" i="4"/>
  <c r="AL105" i="4"/>
  <c r="AL106" i="4"/>
  <c r="AL67" i="4"/>
  <c r="AL107" i="4"/>
  <c r="AL68" i="4"/>
  <c r="AL72" i="4"/>
  <c r="AL70" i="4"/>
  <c r="AL51" i="4"/>
  <c r="AL108" i="4"/>
  <c r="AM114" i="4"/>
  <c r="AM113" i="4"/>
  <c r="AM117" i="4"/>
  <c r="AM119" i="4"/>
  <c r="AM82" i="4"/>
  <c r="AL44" i="3"/>
  <c r="N5" i="3"/>
  <c r="X5" i="3"/>
  <c r="AH5" i="3"/>
  <c r="AL5" i="3"/>
  <c r="I5" i="3"/>
  <c r="S5" i="3"/>
  <c r="AC5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M118" i="3"/>
  <c r="AM119" i="3"/>
  <c r="AM116" i="3"/>
  <c r="AM117" i="3"/>
  <c r="AM115" i="3"/>
  <c r="AO121" i="1"/>
  <c r="AF121" i="1"/>
  <c r="AE121" i="1"/>
  <c r="AD121" i="1"/>
  <c r="AA121" i="1"/>
  <c r="Z121" i="1"/>
  <c r="Y121" i="1"/>
  <c r="V121" i="1"/>
  <c r="U121" i="1"/>
  <c r="T121" i="1"/>
  <c r="Q121" i="1"/>
  <c r="P121" i="1"/>
  <c r="O121" i="1"/>
  <c r="L121" i="1"/>
  <c r="K121" i="1"/>
  <c r="J121" i="1"/>
  <c r="G121" i="1"/>
  <c r="F121" i="1"/>
  <c r="E121" i="1"/>
  <c r="AK120" i="1"/>
  <c r="AJ120" i="1"/>
  <c r="AI120" i="1"/>
  <c r="AG120" i="1"/>
  <c r="AH120" i="1" s="1"/>
  <c r="AB120" i="1"/>
  <c r="AC120" i="1" s="1"/>
  <c r="W120" i="1"/>
  <c r="X120" i="1" s="1"/>
  <c r="R120" i="1"/>
  <c r="S120" i="1" s="1"/>
  <c r="M120" i="1"/>
  <c r="N120" i="1" s="1"/>
  <c r="H120" i="1"/>
  <c r="I120" i="1" s="1"/>
  <c r="AK119" i="1"/>
  <c r="AJ119" i="1"/>
  <c r="AI119" i="1"/>
  <c r="AG119" i="1"/>
  <c r="AH119" i="1" s="1"/>
  <c r="AB119" i="1"/>
  <c r="AC119" i="1" s="1"/>
  <c r="W119" i="1"/>
  <c r="X119" i="1" s="1"/>
  <c r="R119" i="1"/>
  <c r="S119" i="1" s="1"/>
  <c r="M119" i="1"/>
  <c r="N119" i="1" s="1"/>
  <c r="H119" i="1"/>
  <c r="I119" i="1" s="1"/>
  <c r="AK118" i="1"/>
  <c r="AJ118" i="1"/>
  <c r="AI118" i="1"/>
  <c r="AG118" i="1"/>
  <c r="AH118" i="1" s="1"/>
  <c r="AB118" i="1"/>
  <c r="AC118" i="1" s="1"/>
  <c r="W118" i="1"/>
  <c r="X118" i="1" s="1"/>
  <c r="R118" i="1"/>
  <c r="S118" i="1" s="1"/>
  <c r="M118" i="1"/>
  <c r="N118" i="1" s="1"/>
  <c r="H118" i="1"/>
  <c r="I118" i="1" s="1"/>
  <c r="AK117" i="1"/>
  <c r="AJ117" i="1"/>
  <c r="AI117" i="1"/>
  <c r="AG117" i="1"/>
  <c r="AH117" i="1" s="1"/>
  <c r="AB117" i="1"/>
  <c r="AC117" i="1" s="1"/>
  <c r="W117" i="1"/>
  <c r="X117" i="1" s="1"/>
  <c r="R117" i="1"/>
  <c r="S117" i="1" s="1"/>
  <c r="M117" i="1"/>
  <c r="N117" i="1" s="1"/>
  <c r="H117" i="1"/>
  <c r="I117" i="1" s="1"/>
  <c r="AK116" i="1"/>
  <c r="AJ116" i="1"/>
  <c r="AI116" i="1"/>
  <c r="AG116" i="1"/>
  <c r="AH116" i="1" s="1"/>
  <c r="AB116" i="1"/>
  <c r="AC116" i="1" s="1"/>
  <c r="W116" i="1"/>
  <c r="X116" i="1" s="1"/>
  <c r="R116" i="1"/>
  <c r="S116" i="1" s="1"/>
  <c r="M116" i="1"/>
  <c r="N116" i="1" s="1"/>
  <c r="H116" i="1"/>
  <c r="I116" i="1" s="1"/>
  <c r="AK115" i="1"/>
  <c r="AJ115" i="1"/>
  <c r="AI115" i="1"/>
  <c r="AG115" i="1"/>
  <c r="AH115" i="1" s="1"/>
  <c r="AB115" i="1"/>
  <c r="AC115" i="1" s="1"/>
  <c r="W115" i="1"/>
  <c r="X115" i="1" s="1"/>
  <c r="R115" i="1"/>
  <c r="S115" i="1" s="1"/>
  <c r="M115" i="1"/>
  <c r="N115" i="1" s="1"/>
  <c r="H115" i="1"/>
  <c r="I115" i="1" s="1"/>
  <c r="AK114" i="1"/>
  <c r="AJ114" i="1"/>
  <c r="AI114" i="1"/>
  <c r="AG114" i="1"/>
  <c r="AH114" i="1" s="1"/>
  <c r="AB114" i="1"/>
  <c r="AC114" i="1" s="1"/>
  <c r="W114" i="1"/>
  <c r="X114" i="1" s="1"/>
  <c r="R114" i="1"/>
  <c r="S114" i="1" s="1"/>
  <c r="M114" i="1"/>
  <c r="N114" i="1" s="1"/>
  <c r="H114" i="1"/>
  <c r="I114" i="1" s="1"/>
  <c r="AK113" i="1"/>
  <c r="AJ113" i="1"/>
  <c r="AI113" i="1"/>
  <c r="AG113" i="1"/>
  <c r="AH113" i="1" s="1"/>
  <c r="AB113" i="1"/>
  <c r="AC113" i="1" s="1"/>
  <c r="W113" i="1"/>
  <c r="X113" i="1" s="1"/>
  <c r="R113" i="1"/>
  <c r="S113" i="1" s="1"/>
  <c r="M113" i="1"/>
  <c r="N113" i="1" s="1"/>
  <c r="H113" i="1"/>
  <c r="I113" i="1" s="1"/>
  <c r="AK112" i="1"/>
  <c r="AJ112" i="1"/>
  <c r="AI112" i="1"/>
  <c r="AG112" i="1"/>
  <c r="AH112" i="1" s="1"/>
  <c r="AB112" i="1"/>
  <c r="AC112" i="1" s="1"/>
  <c r="W112" i="1"/>
  <c r="X112" i="1" s="1"/>
  <c r="R112" i="1"/>
  <c r="S112" i="1" s="1"/>
  <c r="M112" i="1"/>
  <c r="N112" i="1" s="1"/>
  <c r="H112" i="1"/>
  <c r="I112" i="1" s="1"/>
  <c r="AK111" i="1"/>
  <c r="AJ111" i="1"/>
  <c r="AI111" i="1"/>
  <c r="AG111" i="1"/>
  <c r="AH111" i="1" s="1"/>
  <c r="AB111" i="1"/>
  <c r="AC111" i="1" s="1"/>
  <c r="W111" i="1"/>
  <c r="X111" i="1" s="1"/>
  <c r="R111" i="1"/>
  <c r="S111" i="1" s="1"/>
  <c r="M111" i="1"/>
  <c r="N111" i="1" s="1"/>
  <c r="H111" i="1"/>
  <c r="I111" i="1" s="1"/>
  <c r="AK110" i="1"/>
  <c r="AJ110" i="1"/>
  <c r="AI110" i="1"/>
  <c r="AG110" i="1"/>
  <c r="AH110" i="1" s="1"/>
  <c r="AB110" i="1"/>
  <c r="AC110" i="1" s="1"/>
  <c r="W110" i="1"/>
  <c r="X110" i="1" s="1"/>
  <c r="R110" i="1"/>
  <c r="S110" i="1" s="1"/>
  <c r="M110" i="1"/>
  <c r="N110" i="1" s="1"/>
  <c r="H110" i="1"/>
  <c r="I110" i="1" s="1"/>
  <c r="AK109" i="1"/>
  <c r="AJ109" i="1"/>
  <c r="AI109" i="1"/>
  <c r="AG109" i="1"/>
  <c r="AH109" i="1" s="1"/>
  <c r="AB109" i="1"/>
  <c r="AC109" i="1" s="1"/>
  <c r="W109" i="1"/>
  <c r="X109" i="1" s="1"/>
  <c r="R109" i="1"/>
  <c r="S109" i="1" s="1"/>
  <c r="M109" i="1"/>
  <c r="N109" i="1" s="1"/>
  <c r="H109" i="1"/>
  <c r="I109" i="1" s="1"/>
  <c r="AK108" i="1"/>
  <c r="AJ108" i="1"/>
  <c r="AI108" i="1"/>
  <c r="AG108" i="1"/>
  <c r="AH108" i="1" s="1"/>
  <c r="AB108" i="1"/>
  <c r="AC108" i="1" s="1"/>
  <c r="W108" i="1"/>
  <c r="X108" i="1" s="1"/>
  <c r="R108" i="1"/>
  <c r="S108" i="1" s="1"/>
  <c r="M108" i="1"/>
  <c r="N108" i="1" s="1"/>
  <c r="H108" i="1"/>
  <c r="I108" i="1" s="1"/>
  <c r="AK107" i="1"/>
  <c r="AJ107" i="1"/>
  <c r="AI107" i="1"/>
  <c r="AG107" i="1"/>
  <c r="AH107" i="1" s="1"/>
  <c r="AB107" i="1"/>
  <c r="AC107" i="1" s="1"/>
  <c r="W107" i="1"/>
  <c r="X107" i="1" s="1"/>
  <c r="R107" i="1"/>
  <c r="S107" i="1" s="1"/>
  <c r="M107" i="1"/>
  <c r="N107" i="1" s="1"/>
  <c r="H107" i="1"/>
  <c r="I107" i="1" s="1"/>
  <c r="AK106" i="1"/>
  <c r="AJ106" i="1"/>
  <c r="AI106" i="1"/>
  <c r="AG106" i="1"/>
  <c r="AH106" i="1" s="1"/>
  <c r="AB106" i="1"/>
  <c r="AC106" i="1" s="1"/>
  <c r="W106" i="1"/>
  <c r="X106" i="1" s="1"/>
  <c r="R106" i="1"/>
  <c r="S106" i="1" s="1"/>
  <c r="M106" i="1"/>
  <c r="N106" i="1" s="1"/>
  <c r="H106" i="1"/>
  <c r="I106" i="1" s="1"/>
  <c r="AK105" i="1"/>
  <c r="AJ105" i="1"/>
  <c r="AI105" i="1"/>
  <c r="AG105" i="1"/>
  <c r="AH105" i="1" s="1"/>
  <c r="AB105" i="1"/>
  <c r="AC105" i="1" s="1"/>
  <c r="W105" i="1"/>
  <c r="X105" i="1" s="1"/>
  <c r="R105" i="1"/>
  <c r="S105" i="1" s="1"/>
  <c r="M105" i="1"/>
  <c r="N105" i="1" s="1"/>
  <c r="H105" i="1"/>
  <c r="I105" i="1" s="1"/>
  <c r="AK104" i="1"/>
  <c r="AJ104" i="1"/>
  <c r="AI104" i="1"/>
  <c r="AG104" i="1"/>
  <c r="AH104" i="1" s="1"/>
  <c r="AB104" i="1"/>
  <c r="AC104" i="1" s="1"/>
  <c r="W104" i="1"/>
  <c r="X104" i="1" s="1"/>
  <c r="R104" i="1"/>
  <c r="S104" i="1" s="1"/>
  <c r="M104" i="1"/>
  <c r="N104" i="1" s="1"/>
  <c r="H104" i="1"/>
  <c r="I104" i="1" s="1"/>
  <c r="AK103" i="1"/>
  <c r="AJ103" i="1"/>
  <c r="AI103" i="1"/>
  <c r="AG103" i="1"/>
  <c r="AH103" i="1" s="1"/>
  <c r="AB103" i="1"/>
  <c r="AC103" i="1" s="1"/>
  <c r="W103" i="1"/>
  <c r="X103" i="1" s="1"/>
  <c r="R103" i="1"/>
  <c r="S103" i="1" s="1"/>
  <c r="M103" i="1"/>
  <c r="N103" i="1" s="1"/>
  <c r="H103" i="1"/>
  <c r="I103" i="1" s="1"/>
  <c r="AK102" i="1"/>
  <c r="AJ102" i="1"/>
  <c r="AI102" i="1"/>
  <c r="AG102" i="1"/>
  <c r="AH102" i="1" s="1"/>
  <c r="AB102" i="1"/>
  <c r="AC102" i="1" s="1"/>
  <c r="W102" i="1"/>
  <c r="X102" i="1" s="1"/>
  <c r="R102" i="1"/>
  <c r="S102" i="1" s="1"/>
  <c r="M102" i="1"/>
  <c r="N102" i="1" s="1"/>
  <c r="H102" i="1"/>
  <c r="I102" i="1" s="1"/>
  <c r="AK101" i="1"/>
  <c r="AJ101" i="1"/>
  <c r="AI101" i="1"/>
  <c r="AG101" i="1"/>
  <c r="AH101" i="1" s="1"/>
  <c r="AB101" i="1"/>
  <c r="AC101" i="1" s="1"/>
  <c r="W101" i="1"/>
  <c r="X101" i="1" s="1"/>
  <c r="R101" i="1"/>
  <c r="S101" i="1" s="1"/>
  <c r="M101" i="1"/>
  <c r="N101" i="1" s="1"/>
  <c r="H101" i="1"/>
  <c r="I101" i="1" s="1"/>
  <c r="AK100" i="1"/>
  <c r="AJ100" i="1"/>
  <c r="AI100" i="1"/>
  <c r="AG100" i="1"/>
  <c r="AH100" i="1" s="1"/>
  <c r="AB100" i="1"/>
  <c r="AC100" i="1" s="1"/>
  <c r="W100" i="1"/>
  <c r="X100" i="1" s="1"/>
  <c r="R100" i="1"/>
  <c r="S100" i="1" s="1"/>
  <c r="M100" i="1"/>
  <c r="N100" i="1" s="1"/>
  <c r="H100" i="1"/>
  <c r="I100" i="1" s="1"/>
  <c r="AK99" i="1"/>
  <c r="AJ99" i="1"/>
  <c r="AI99" i="1"/>
  <c r="AG99" i="1"/>
  <c r="AH99" i="1" s="1"/>
  <c r="AB99" i="1"/>
  <c r="AC99" i="1" s="1"/>
  <c r="W99" i="1"/>
  <c r="X99" i="1" s="1"/>
  <c r="R99" i="1"/>
  <c r="S99" i="1" s="1"/>
  <c r="M99" i="1"/>
  <c r="N99" i="1" s="1"/>
  <c r="H99" i="1"/>
  <c r="I99" i="1" s="1"/>
  <c r="AK98" i="1"/>
  <c r="AJ98" i="1"/>
  <c r="AI98" i="1"/>
  <c r="AG98" i="1"/>
  <c r="AH98" i="1" s="1"/>
  <c r="AB98" i="1"/>
  <c r="AC98" i="1" s="1"/>
  <c r="W98" i="1"/>
  <c r="X98" i="1" s="1"/>
  <c r="R98" i="1"/>
  <c r="S98" i="1" s="1"/>
  <c r="M98" i="1"/>
  <c r="N98" i="1" s="1"/>
  <c r="H98" i="1"/>
  <c r="I98" i="1" s="1"/>
  <c r="AK97" i="1"/>
  <c r="AJ97" i="1"/>
  <c r="AI97" i="1"/>
  <c r="AG97" i="1"/>
  <c r="AH97" i="1" s="1"/>
  <c r="AB97" i="1"/>
  <c r="AC97" i="1" s="1"/>
  <c r="W97" i="1"/>
  <c r="X97" i="1" s="1"/>
  <c r="R97" i="1"/>
  <c r="S97" i="1" s="1"/>
  <c r="M97" i="1"/>
  <c r="N97" i="1" s="1"/>
  <c r="H97" i="1"/>
  <c r="I97" i="1" s="1"/>
  <c r="AK96" i="1"/>
  <c r="AJ96" i="1"/>
  <c r="AI96" i="1"/>
  <c r="AG96" i="1"/>
  <c r="AH96" i="1" s="1"/>
  <c r="AB96" i="1"/>
  <c r="AC96" i="1" s="1"/>
  <c r="W96" i="1"/>
  <c r="X96" i="1" s="1"/>
  <c r="R96" i="1"/>
  <c r="S96" i="1" s="1"/>
  <c r="M96" i="1"/>
  <c r="N96" i="1" s="1"/>
  <c r="H96" i="1"/>
  <c r="I96" i="1" s="1"/>
  <c r="AK95" i="1"/>
  <c r="AJ95" i="1"/>
  <c r="AI95" i="1"/>
  <c r="AG95" i="1"/>
  <c r="AH95" i="1" s="1"/>
  <c r="AB95" i="1"/>
  <c r="AC95" i="1" s="1"/>
  <c r="W95" i="1"/>
  <c r="X95" i="1" s="1"/>
  <c r="R95" i="1"/>
  <c r="S95" i="1" s="1"/>
  <c r="M95" i="1"/>
  <c r="N95" i="1" s="1"/>
  <c r="H95" i="1"/>
  <c r="I95" i="1" s="1"/>
  <c r="AK94" i="1"/>
  <c r="AJ94" i="1"/>
  <c r="AI94" i="1"/>
  <c r="AG94" i="1"/>
  <c r="AH94" i="1" s="1"/>
  <c r="AB94" i="1"/>
  <c r="AC94" i="1" s="1"/>
  <c r="W94" i="1"/>
  <c r="X94" i="1" s="1"/>
  <c r="R94" i="1"/>
  <c r="S94" i="1" s="1"/>
  <c r="M94" i="1"/>
  <c r="N94" i="1" s="1"/>
  <c r="H94" i="1"/>
  <c r="I94" i="1" s="1"/>
  <c r="AK93" i="1"/>
  <c r="AJ93" i="1"/>
  <c r="AI93" i="1"/>
  <c r="AG93" i="1"/>
  <c r="AH93" i="1" s="1"/>
  <c r="AB93" i="1"/>
  <c r="AC93" i="1" s="1"/>
  <c r="W93" i="1"/>
  <c r="X93" i="1" s="1"/>
  <c r="R93" i="1"/>
  <c r="S93" i="1" s="1"/>
  <c r="M93" i="1"/>
  <c r="N93" i="1" s="1"/>
  <c r="H93" i="1"/>
  <c r="I93" i="1" s="1"/>
  <c r="AK92" i="1"/>
  <c r="AJ92" i="1"/>
  <c r="AI92" i="1"/>
  <c r="AG92" i="1"/>
  <c r="AH92" i="1" s="1"/>
  <c r="AB92" i="1"/>
  <c r="AC92" i="1" s="1"/>
  <c r="W92" i="1"/>
  <c r="X92" i="1" s="1"/>
  <c r="R92" i="1"/>
  <c r="S92" i="1" s="1"/>
  <c r="M92" i="1"/>
  <c r="N92" i="1" s="1"/>
  <c r="H92" i="1"/>
  <c r="I92" i="1" s="1"/>
  <c r="AK91" i="1"/>
  <c r="AJ91" i="1"/>
  <c r="AI91" i="1"/>
  <c r="AG91" i="1"/>
  <c r="AH91" i="1" s="1"/>
  <c r="AB91" i="1"/>
  <c r="AC91" i="1" s="1"/>
  <c r="W91" i="1"/>
  <c r="X91" i="1" s="1"/>
  <c r="R91" i="1"/>
  <c r="S91" i="1" s="1"/>
  <c r="M91" i="1"/>
  <c r="N91" i="1" s="1"/>
  <c r="H91" i="1"/>
  <c r="I91" i="1" s="1"/>
  <c r="AK90" i="1"/>
  <c r="AJ90" i="1"/>
  <c r="AI90" i="1"/>
  <c r="AG90" i="1"/>
  <c r="AH90" i="1" s="1"/>
  <c r="AB90" i="1"/>
  <c r="AC90" i="1" s="1"/>
  <c r="W90" i="1"/>
  <c r="X90" i="1" s="1"/>
  <c r="R90" i="1"/>
  <c r="S90" i="1" s="1"/>
  <c r="M90" i="1"/>
  <c r="N90" i="1" s="1"/>
  <c r="H90" i="1"/>
  <c r="I90" i="1" s="1"/>
  <c r="AK89" i="1"/>
  <c r="AJ89" i="1"/>
  <c r="AI89" i="1"/>
  <c r="AG89" i="1"/>
  <c r="AH89" i="1" s="1"/>
  <c r="AB89" i="1"/>
  <c r="AC89" i="1" s="1"/>
  <c r="W89" i="1"/>
  <c r="X89" i="1" s="1"/>
  <c r="R89" i="1"/>
  <c r="S89" i="1" s="1"/>
  <c r="M89" i="1"/>
  <c r="N89" i="1" s="1"/>
  <c r="H89" i="1"/>
  <c r="I89" i="1" s="1"/>
  <c r="AK88" i="1"/>
  <c r="AJ88" i="1"/>
  <c r="AI88" i="1"/>
  <c r="AG88" i="1"/>
  <c r="AH88" i="1" s="1"/>
  <c r="AB88" i="1"/>
  <c r="AC88" i="1" s="1"/>
  <c r="W88" i="1"/>
  <c r="X88" i="1" s="1"/>
  <c r="R88" i="1"/>
  <c r="S88" i="1" s="1"/>
  <c r="M88" i="1"/>
  <c r="N88" i="1" s="1"/>
  <c r="H88" i="1"/>
  <c r="I88" i="1" s="1"/>
  <c r="AK87" i="1"/>
  <c r="AJ87" i="1"/>
  <c r="AI87" i="1"/>
  <c r="AG87" i="1"/>
  <c r="AH87" i="1" s="1"/>
  <c r="AB87" i="1"/>
  <c r="AC87" i="1" s="1"/>
  <c r="W87" i="1"/>
  <c r="X87" i="1" s="1"/>
  <c r="R87" i="1"/>
  <c r="S87" i="1" s="1"/>
  <c r="M87" i="1"/>
  <c r="N87" i="1" s="1"/>
  <c r="H87" i="1"/>
  <c r="I87" i="1" s="1"/>
  <c r="AK86" i="1"/>
  <c r="AJ86" i="1"/>
  <c r="AI86" i="1"/>
  <c r="AG86" i="1"/>
  <c r="AH86" i="1" s="1"/>
  <c r="AB86" i="1"/>
  <c r="AC86" i="1" s="1"/>
  <c r="W86" i="1"/>
  <c r="X86" i="1" s="1"/>
  <c r="R86" i="1"/>
  <c r="S86" i="1" s="1"/>
  <c r="M86" i="1"/>
  <c r="N86" i="1" s="1"/>
  <c r="H86" i="1"/>
  <c r="I86" i="1" s="1"/>
  <c r="AK85" i="1"/>
  <c r="AJ85" i="1"/>
  <c r="AI85" i="1"/>
  <c r="AG85" i="1"/>
  <c r="AH85" i="1" s="1"/>
  <c r="AB85" i="1"/>
  <c r="AC85" i="1" s="1"/>
  <c r="W85" i="1"/>
  <c r="X85" i="1" s="1"/>
  <c r="R85" i="1"/>
  <c r="S85" i="1" s="1"/>
  <c r="M85" i="1"/>
  <c r="N85" i="1" s="1"/>
  <c r="H85" i="1"/>
  <c r="I85" i="1" s="1"/>
  <c r="AK84" i="1"/>
  <c r="AJ84" i="1"/>
  <c r="AI84" i="1"/>
  <c r="AG84" i="1"/>
  <c r="AH84" i="1" s="1"/>
  <c r="AB84" i="1"/>
  <c r="AC84" i="1" s="1"/>
  <c r="W84" i="1"/>
  <c r="X84" i="1" s="1"/>
  <c r="R84" i="1"/>
  <c r="S84" i="1" s="1"/>
  <c r="M84" i="1"/>
  <c r="N84" i="1" s="1"/>
  <c r="H84" i="1"/>
  <c r="I84" i="1" s="1"/>
  <c r="AK83" i="1"/>
  <c r="AJ83" i="1"/>
  <c r="AI83" i="1"/>
  <c r="AG83" i="1"/>
  <c r="AH83" i="1" s="1"/>
  <c r="AB83" i="1"/>
  <c r="AC83" i="1" s="1"/>
  <c r="W83" i="1"/>
  <c r="X83" i="1" s="1"/>
  <c r="R83" i="1"/>
  <c r="S83" i="1" s="1"/>
  <c r="M83" i="1"/>
  <c r="N83" i="1" s="1"/>
  <c r="H83" i="1"/>
  <c r="I83" i="1" s="1"/>
  <c r="AK82" i="1"/>
  <c r="AJ82" i="1"/>
  <c r="AI82" i="1"/>
  <c r="AG82" i="1"/>
  <c r="AH82" i="1" s="1"/>
  <c r="AB82" i="1"/>
  <c r="AC82" i="1" s="1"/>
  <c r="W82" i="1"/>
  <c r="X82" i="1" s="1"/>
  <c r="R82" i="1"/>
  <c r="S82" i="1" s="1"/>
  <c r="M82" i="1"/>
  <c r="N82" i="1" s="1"/>
  <c r="H82" i="1"/>
  <c r="I82" i="1" s="1"/>
  <c r="AK81" i="1"/>
  <c r="AJ81" i="1"/>
  <c r="AI81" i="1"/>
  <c r="AG81" i="1"/>
  <c r="AH81" i="1" s="1"/>
  <c r="AB81" i="1"/>
  <c r="AC81" i="1" s="1"/>
  <c r="W81" i="1"/>
  <c r="X81" i="1" s="1"/>
  <c r="R81" i="1"/>
  <c r="S81" i="1" s="1"/>
  <c r="M81" i="1"/>
  <c r="N81" i="1" s="1"/>
  <c r="H81" i="1"/>
  <c r="I81" i="1" s="1"/>
  <c r="AK80" i="1"/>
  <c r="AJ80" i="1"/>
  <c r="AI80" i="1"/>
  <c r="AG80" i="1"/>
  <c r="AH80" i="1" s="1"/>
  <c r="AB80" i="1"/>
  <c r="AC80" i="1" s="1"/>
  <c r="W80" i="1"/>
  <c r="X80" i="1" s="1"/>
  <c r="R80" i="1"/>
  <c r="S80" i="1" s="1"/>
  <c r="M80" i="1"/>
  <c r="N80" i="1" s="1"/>
  <c r="H80" i="1"/>
  <c r="I80" i="1" s="1"/>
  <c r="AK79" i="1"/>
  <c r="AJ79" i="1"/>
  <c r="AI79" i="1"/>
  <c r="AG79" i="1"/>
  <c r="AH79" i="1" s="1"/>
  <c r="AB79" i="1"/>
  <c r="AC79" i="1" s="1"/>
  <c r="W79" i="1"/>
  <c r="X79" i="1" s="1"/>
  <c r="R79" i="1"/>
  <c r="S79" i="1" s="1"/>
  <c r="M79" i="1"/>
  <c r="N79" i="1" s="1"/>
  <c r="H79" i="1"/>
  <c r="I79" i="1" s="1"/>
  <c r="AK78" i="1"/>
  <c r="AJ78" i="1"/>
  <c r="AI78" i="1"/>
  <c r="AG78" i="1"/>
  <c r="AH78" i="1" s="1"/>
  <c r="AB78" i="1"/>
  <c r="AC78" i="1" s="1"/>
  <c r="W78" i="1"/>
  <c r="X78" i="1" s="1"/>
  <c r="R78" i="1"/>
  <c r="S78" i="1" s="1"/>
  <c r="M78" i="1"/>
  <c r="N78" i="1" s="1"/>
  <c r="H78" i="1"/>
  <c r="I78" i="1" s="1"/>
  <c r="AK77" i="1"/>
  <c r="AJ77" i="1"/>
  <c r="AI77" i="1"/>
  <c r="AG77" i="1"/>
  <c r="AH77" i="1" s="1"/>
  <c r="AB77" i="1"/>
  <c r="AC77" i="1" s="1"/>
  <c r="W77" i="1"/>
  <c r="X77" i="1" s="1"/>
  <c r="R77" i="1"/>
  <c r="S77" i="1" s="1"/>
  <c r="M77" i="1"/>
  <c r="N77" i="1" s="1"/>
  <c r="H77" i="1"/>
  <c r="I77" i="1" s="1"/>
  <c r="AK76" i="1"/>
  <c r="AJ76" i="1"/>
  <c r="AI76" i="1"/>
  <c r="AG76" i="1"/>
  <c r="AH76" i="1" s="1"/>
  <c r="AB76" i="1"/>
  <c r="AC76" i="1" s="1"/>
  <c r="W76" i="1"/>
  <c r="X76" i="1" s="1"/>
  <c r="R76" i="1"/>
  <c r="S76" i="1" s="1"/>
  <c r="M76" i="1"/>
  <c r="N76" i="1" s="1"/>
  <c r="H76" i="1"/>
  <c r="I76" i="1" s="1"/>
  <c r="AK75" i="1"/>
  <c r="AJ75" i="1"/>
  <c r="AI75" i="1"/>
  <c r="AG75" i="1"/>
  <c r="AH75" i="1" s="1"/>
  <c r="AB75" i="1"/>
  <c r="AC75" i="1" s="1"/>
  <c r="W75" i="1"/>
  <c r="X75" i="1" s="1"/>
  <c r="R75" i="1"/>
  <c r="S75" i="1" s="1"/>
  <c r="M75" i="1"/>
  <c r="N75" i="1" s="1"/>
  <c r="H75" i="1"/>
  <c r="I75" i="1" s="1"/>
  <c r="AK74" i="1"/>
  <c r="AJ74" i="1"/>
  <c r="AI74" i="1"/>
  <c r="AG74" i="1"/>
  <c r="AH74" i="1" s="1"/>
  <c r="AB74" i="1"/>
  <c r="AC74" i="1" s="1"/>
  <c r="W74" i="1"/>
  <c r="X74" i="1" s="1"/>
  <c r="R74" i="1"/>
  <c r="S74" i="1" s="1"/>
  <c r="M74" i="1"/>
  <c r="N74" i="1" s="1"/>
  <c r="H74" i="1"/>
  <c r="I74" i="1" s="1"/>
  <c r="AK73" i="1"/>
  <c r="AJ73" i="1"/>
  <c r="AI73" i="1"/>
  <c r="AG73" i="1"/>
  <c r="AH73" i="1" s="1"/>
  <c r="AB73" i="1"/>
  <c r="AC73" i="1" s="1"/>
  <c r="W73" i="1"/>
  <c r="X73" i="1" s="1"/>
  <c r="R73" i="1"/>
  <c r="S73" i="1" s="1"/>
  <c r="M73" i="1"/>
  <c r="N73" i="1" s="1"/>
  <c r="H73" i="1"/>
  <c r="I73" i="1" s="1"/>
  <c r="AK72" i="1"/>
  <c r="AJ72" i="1"/>
  <c r="AI72" i="1"/>
  <c r="AG72" i="1"/>
  <c r="AH72" i="1" s="1"/>
  <c r="AB72" i="1"/>
  <c r="AC72" i="1" s="1"/>
  <c r="W72" i="1"/>
  <c r="X72" i="1" s="1"/>
  <c r="R72" i="1"/>
  <c r="S72" i="1" s="1"/>
  <c r="M72" i="1"/>
  <c r="N72" i="1" s="1"/>
  <c r="H72" i="1"/>
  <c r="I72" i="1" s="1"/>
  <c r="AK71" i="1"/>
  <c r="AJ71" i="1"/>
  <c r="AI71" i="1"/>
  <c r="AG71" i="1"/>
  <c r="AH71" i="1" s="1"/>
  <c r="AB71" i="1"/>
  <c r="AC71" i="1" s="1"/>
  <c r="W71" i="1"/>
  <c r="X71" i="1" s="1"/>
  <c r="R71" i="1"/>
  <c r="S71" i="1" s="1"/>
  <c r="M71" i="1"/>
  <c r="N71" i="1" s="1"/>
  <c r="H71" i="1"/>
  <c r="I71" i="1" s="1"/>
  <c r="AK70" i="1"/>
  <c r="AJ70" i="1"/>
  <c r="AI70" i="1"/>
  <c r="AG70" i="1"/>
  <c r="AH70" i="1" s="1"/>
  <c r="AB70" i="1"/>
  <c r="AC70" i="1" s="1"/>
  <c r="W70" i="1"/>
  <c r="X70" i="1" s="1"/>
  <c r="R70" i="1"/>
  <c r="S70" i="1" s="1"/>
  <c r="M70" i="1"/>
  <c r="N70" i="1" s="1"/>
  <c r="H70" i="1"/>
  <c r="I70" i="1" s="1"/>
  <c r="AK69" i="1"/>
  <c r="AJ69" i="1"/>
  <c r="AI69" i="1"/>
  <c r="AG69" i="1"/>
  <c r="AH69" i="1" s="1"/>
  <c r="AB69" i="1"/>
  <c r="AC69" i="1" s="1"/>
  <c r="W69" i="1"/>
  <c r="X69" i="1" s="1"/>
  <c r="R69" i="1"/>
  <c r="S69" i="1" s="1"/>
  <c r="M69" i="1"/>
  <c r="N69" i="1" s="1"/>
  <c r="H69" i="1"/>
  <c r="I69" i="1" s="1"/>
  <c r="AK68" i="1"/>
  <c r="AJ68" i="1"/>
  <c r="AI68" i="1"/>
  <c r="AG68" i="1"/>
  <c r="AH68" i="1" s="1"/>
  <c r="AB68" i="1"/>
  <c r="AC68" i="1" s="1"/>
  <c r="W68" i="1"/>
  <c r="X68" i="1" s="1"/>
  <c r="R68" i="1"/>
  <c r="S68" i="1" s="1"/>
  <c r="M68" i="1"/>
  <c r="N68" i="1" s="1"/>
  <c r="H68" i="1"/>
  <c r="I68" i="1" s="1"/>
  <c r="AK67" i="1"/>
  <c r="AJ67" i="1"/>
  <c r="AI67" i="1"/>
  <c r="AG67" i="1"/>
  <c r="AH67" i="1" s="1"/>
  <c r="AB67" i="1"/>
  <c r="AC67" i="1" s="1"/>
  <c r="W67" i="1"/>
  <c r="X67" i="1" s="1"/>
  <c r="R67" i="1"/>
  <c r="S67" i="1" s="1"/>
  <c r="M67" i="1"/>
  <c r="N67" i="1" s="1"/>
  <c r="H67" i="1"/>
  <c r="I67" i="1" s="1"/>
  <c r="AK66" i="1"/>
  <c r="AJ66" i="1"/>
  <c r="AI66" i="1"/>
  <c r="AG66" i="1"/>
  <c r="AH66" i="1" s="1"/>
  <c r="AB66" i="1"/>
  <c r="AC66" i="1" s="1"/>
  <c r="W66" i="1"/>
  <c r="X66" i="1" s="1"/>
  <c r="R66" i="1"/>
  <c r="S66" i="1" s="1"/>
  <c r="M66" i="1"/>
  <c r="N66" i="1" s="1"/>
  <c r="H66" i="1"/>
  <c r="I66" i="1" s="1"/>
  <c r="AK65" i="1"/>
  <c r="AJ65" i="1"/>
  <c r="AI65" i="1"/>
  <c r="AG65" i="1"/>
  <c r="AH65" i="1" s="1"/>
  <c r="AB65" i="1"/>
  <c r="AC65" i="1" s="1"/>
  <c r="W65" i="1"/>
  <c r="X65" i="1" s="1"/>
  <c r="R65" i="1"/>
  <c r="S65" i="1" s="1"/>
  <c r="M65" i="1"/>
  <c r="N65" i="1" s="1"/>
  <c r="H65" i="1"/>
  <c r="I65" i="1" s="1"/>
  <c r="AK64" i="1"/>
  <c r="AJ64" i="1"/>
  <c r="AI64" i="1"/>
  <c r="AG64" i="1"/>
  <c r="AH64" i="1" s="1"/>
  <c r="AB64" i="1"/>
  <c r="AC64" i="1" s="1"/>
  <c r="W64" i="1"/>
  <c r="X64" i="1" s="1"/>
  <c r="R64" i="1"/>
  <c r="S64" i="1" s="1"/>
  <c r="M64" i="1"/>
  <c r="N64" i="1" s="1"/>
  <c r="H64" i="1"/>
  <c r="I64" i="1" s="1"/>
  <c r="AK63" i="1"/>
  <c r="AJ63" i="1"/>
  <c r="AI63" i="1"/>
  <c r="AG63" i="1"/>
  <c r="AH63" i="1" s="1"/>
  <c r="AB63" i="1"/>
  <c r="AC63" i="1" s="1"/>
  <c r="W63" i="1"/>
  <c r="X63" i="1" s="1"/>
  <c r="R63" i="1"/>
  <c r="S63" i="1" s="1"/>
  <c r="M63" i="1"/>
  <c r="N63" i="1" s="1"/>
  <c r="H63" i="1"/>
  <c r="I63" i="1" s="1"/>
  <c r="AK62" i="1"/>
  <c r="AJ62" i="1"/>
  <c r="AI62" i="1"/>
  <c r="AG62" i="1"/>
  <c r="AH62" i="1" s="1"/>
  <c r="AB62" i="1"/>
  <c r="AC62" i="1" s="1"/>
  <c r="W62" i="1"/>
  <c r="X62" i="1" s="1"/>
  <c r="R62" i="1"/>
  <c r="S62" i="1" s="1"/>
  <c r="M62" i="1"/>
  <c r="N62" i="1" s="1"/>
  <c r="H62" i="1"/>
  <c r="I62" i="1" s="1"/>
  <c r="AK61" i="1"/>
  <c r="AJ61" i="1"/>
  <c r="AI61" i="1"/>
  <c r="AG61" i="1"/>
  <c r="AH61" i="1" s="1"/>
  <c r="AB61" i="1"/>
  <c r="AC61" i="1" s="1"/>
  <c r="W61" i="1"/>
  <c r="X61" i="1" s="1"/>
  <c r="R61" i="1"/>
  <c r="S61" i="1" s="1"/>
  <c r="M61" i="1"/>
  <c r="N61" i="1" s="1"/>
  <c r="H61" i="1"/>
  <c r="I61" i="1" s="1"/>
  <c r="AK60" i="1"/>
  <c r="AJ60" i="1"/>
  <c r="AI60" i="1"/>
  <c r="AG60" i="1"/>
  <c r="AH60" i="1" s="1"/>
  <c r="AB60" i="1"/>
  <c r="AC60" i="1" s="1"/>
  <c r="W60" i="1"/>
  <c r="X60" i="1" s="1"/>
  <c r="R60" i="1"/>
  <c r="S60" i="1" s="1"/>
  <c r="M60" i="1"/>
  <c r="N60" i="1" s="1"/>
  <c r="H60" i="1"/>
  <c r="I60" i="1" s="1"/>
  <c r="AK59" i="1"/>
  <c r="AJ59" i="1"/>
  <c r="AI59" i="1"/>
  <c r="AG59" i="1"/>
  <c r="AH59" i="1" s="1"/>
  <c r="AB59" i="1"/>
  <c r="AC59" i="1" s="1"/>
  <c r="W59" i="1"/>
  <c r="X59" i="1" s="1"/>
  <c r="R59" i="1"/>
  <c r="S59" i="1" s="1"/>
  <c r="M59" i="1"/>
  <c r="N59" i="1" s="1"/>
  <c r="H59" i="1"/>
  <c r="I59" i="1" s="1"/>
  <c r="AK58" i="1"/>
  <c r="AJ58" i="1"/>
  <c r="AI58" i="1"/>
  <c r="AG58" i="1"/>
  <c r="AH58" i="1" s="1"/>
  <c r="AB58" i="1"/>
  <c r="AC58" i="1" s="1"/>
  <c r="W58" i="1"/>
  <c r="X58" i="1" s="1"/>
  <c r="R58" i="1"/>
  <c r="S58" i="1" s="1"/>
  <c r="M58" i="1"/>
  <c r="N58" i="1" s="1"/>
  <c r="H58" i="1"/>
  <c r="I58" i="1" s="1"/>
  <c r="AK57" i="1"/>
  <c r="AJ57" i="1"/>
  <c r="AI57" i="1"/>
  <c r="AG57" i="1"/>
  <c r="AH57" i="1" s="1"/>
  <c r="AB57" i="1"/>
  <c r="AC57" i="1" s="1"/>
  <c r="W57" i="1"/>
  <c r="X57" i="1" s="1"/>
  <c r="R57" i="1"/>
  <c r="S57" i="1" s="1"/>
  <c r="M57" i="1"/>
  <c r="N57" i="1" s="1"/>
  <c r="H57" i="1"/>
  <c r="I57" i="1" s="1"/>
  <c r="AK56" i="1"/>
  <c r="AJ56" i="1"/>
  <c r="AI56" i="1"/>
  <c r="AG56" i="1"/>
  <c r="AH56" i="1" s="1"/>
  <c r="AB56" i="1"/>
  <c r="AC56" i="1" s="1"/>
  <c r="W56" i="1"/>
  <c r="X56" i="1" s="1"/>
  <c r="R56" i="1"/>
  <c r="S56" i="1" s="1"/>
  <c r="M56" i="1"/>
  <c r="N56" i="1" s="1"/>
  <c r="H56" i="1"/>
  <c r="I56" i="1" s="1"/>
  <c r="AK55" i="1"/>
  <c r="AJ55" i="1"/>
  <c r="AI55" i="1"/>
  <c r="AG55" i="1"/>
  <c r="AH55" i="1" s="1"/>
  <c r="AB55" i="1"/>
  <c r="AC55" i="1" s="1"/>
  <c r="W55" i="1"/>
  <c r="X55" i="1" s="1"/>
  <c r="R55" i="1"/>
  <c r="S55" i="1" s="1"/>
  <c r="M55" i="1"/>
  <c r="N55" i="1" s="1"/>
  <c r="H55" i="1"/>
  <c r="I55" i="1" s="1"/>
  <c r="AK54" i="1"/>
  <c r="AJ54" i="1"/>
  <c r="AI54" i="1"/>
  <c r="AG54" i="1"/>
  <c r="AH54" i="1" s="1"/>
  <c r="AB54" i="1"/>
  <c r="AC54" i="1" s="1"/>
  <c r="W54" i="1"/>
  <c r="X54" i="1" s="1"/>
  <c r="R54" i="1"/>
  <c r="S54" i="1" s="1"/>
  <c r="M54" i="1"/>
  <c r="N54" i="1" s="1"/>
  <c r="H54" i="1"/>
  <c r="I54" i="1" s="1"/>
  <c r="AK53" i="1"/>
  <c r="AJ53" i="1"/>
  <c r="AI53" i="1"/>
  <c r="AG53" i="1"/>
  <c r="AH53" i="1" s="1"/>
  <c r="AB53" i="1"/>
  <c r="AC53" i="1" s="1"/>
  <c r="W53" i="1"/>
  <c r="X53" i="1" s="1"/>
  <c r="R53" i="1"/>
  <c r="S53" i="1" s="1"/>
  <c r="M53" i="1"/>
  <c r="N53" i="1" s="1"/>
  <c r="H53" i="1"/>
  <c r="I53" i="1" s="1"/>
  <c r="AK52" i="1"/>
  <c r="AJ52" i="1"/>
  <c r="AI52" i="1"/>
  <c r="AG52" i="1"/>
  <c r="AH52" i="1" s="1"/>
  <c r="AB52" i="1"/>
  <c r="AC52" i="1" s="1"/>
  <c r="W52" i="1"/>
  <c r="X52" i="1" s="1"/>
  <c r="R52" i="1"/>
  <c r="S52" i="1" s="1"/>
  <c r="M52" i="1"/>
  <c r="N52" i="1" s="1"/>
  <c r="H52" i="1"/>
  <c r="I52" i="1" s="1"/>
  <c r="AK51" i="1"/>
  <c r="AJ51" i="1"/>
  <c r="AI51" i="1"/>
  <c r="AG51" i="1"/>
  <c r="AH51" i="1" s="1"/>
  <c r="AB51" i="1"/>
  <c r="AC51" i="1" s="1"/>
  <c r="W51" i="1"/>
  <c r="X51" i="1" s="1"/>
  <c r="R51" i="1"/>
  <c r="S51" i="1" s="1"/>
  <c r="M51" i="1"/>
  <c r="N51" i="1" s="1"/>
  <c r="H51" i="1"/>
  <c r="I51" i="1" s="1"/>
  <c r="AK50" i="1"/>
  <c r="AJ50" i="1"/>
  <c r="AI50" i="1"/>
  <c r="AG50" i="1"/>
  <c r="AH50" i="1" s="1"/>
  <c r="AB50" i="1"/>
  <c r="AC50" i="1" s="1"/>
  <c r="W50" i="1"/>
  <c r="X50" i="1" s="1"/>
  <c r="R50" i="1"/>
  <c r="S50" i="1" s="1"/>
  <c r="M50" i="1"/>
  <c r="N50" i="1" s="1"/>
  <c r="H50" i="1"/>
  <c r="I50" i="1" s="1"/>
  <c r="AK49" i="1"/>
  <c r="AJ49" i="1"/>
  <c r="AI49" i="1"/>
  <c r="AG49" i="1"/>
  <c r="AH49" i="1" s="1"/>
  <c r="AB49" i="1"/>
  <c r="AC49" i="1" s="1"/>
  <c r="W49" i="1"/>
  <c r="X49" i="1" s="1"/>
  <c r="R49" i="1"/>
  <c r="S49" i="1" s="1"/>
  <c r="M49" i="1"/>
  <c r="N49" i="1" s="1"/>
  <c r="H49" i="1"/>
  <c r="I49" i="1" s="1"/>
  <c r="AK48" i="1"/>
  <c r="AJ48" i="1"/>
  <c r="AI48" i="1"/>
  <c r="AG48" i="1"/>
  <c r="AH48" i="1" s="1"/>
  <c r="AB48" i="1"/>
  <c r="AC48" i="1" s="1"/>
  <c r="W48" i="1"/>
  <c r="X48" i="1" s="1"/>
  <c r="R48" i="1"/>
  <c r="S48" i="1" s="1"/>
  <c r="M48" i="1"/>
  <c r="N48" i="1" s="1"/>
  <c r="H48" i="1"/>
  <c r="I48" i="1" s="1"/>
  <c r="AK47" i="1"/>
  <c r="AJ47" i="1"/>
  <c r="AI47" i="1"/>
  <c r="AG47" i="1"/>
  <c r="AH47" i="1" s="1"/>
  <c r="AB47" i="1"/>
  <c r="AC47" i="1" s="1"/>
  <c r="W47" i="1"/>
  <c r="X47" i="1" s="1"/>
  <c r="R47" i="1"/>
  <c r="S47" i="1" s="1"/>
  <c r="M47" i="1"/>
  <c r="N47" i="1" s="1"/>
  <c r="H47" i="1"/>
  <c r="I47" i="1" s="1"/>
  <c r="AK46" i="1"/>
  <c r="AJ46" i="1"/>
  <c r="AI46" i="1"/>
  <c r="AG46" i="1"/>
  <c r="AH46" i="1" s="1"/>
  <c r="AB46" i="1"/>
  <c r="AC46" i="1" s="1"/>
  <c r="W46" i="1"/>
  <c r="X46" i="1" s="1"/>
  <c r="R46" i="1"/>
  <c r="S46" i="1" s="1"/>
  <c r="M46" i="1"/>
  <c r="N46" i="1" s="1"/>
  <c r="H46" i="1"/>
  <c r="I46" i="1" s="1"/>
  <c r="AK45" i="1"/>
  <c r="AJ45" i="1"/>
  <c r="AI45" i="1"/>
  <c r="AG45" i="1"/>
  <c r="AH45" i="1" s="1"/>
  <c r="AB45" i="1"/>
  <c r="AC45" i="1" s="1"/>
  <c r="W45" i="1"/>
  <c r="X45" i="1" s="1"/>
  <c r="R45" i="1"/>
  <c r="S45" i="1" s="1"/>
  <c r="M45" i="1"/>
  <c r="N45" i="1" s="1"/>
  <c r="H45" i="1"/>
  <c r="I45" i="1" s="1"/>
  <c r="AK44" i="1"/>
  <c r="AJ44" i="1"/>
  <c r="AI44" i="1"/>
  <c r="AG44" i="1"/>
  <c r="AH44" i="1" s="1"/>
  <c r="AB44" i="1"/>
  <c r="AC44" i="1" s="1"/>
  <c r="W44" i="1"/>
  <c r="X44" i="1" s="1"/>
  <c r="R44" i="1"/>
  <c r="S44" i="1" s="1"/>
  <c r="M44" i="1"/>
  <c r="N44" i="1" s="1"/>
  <c r="H44" i="1"/>
  <c r="I44" i="1" s="1"/>
  <c r="AK43" i="1"/>
  <c r="AJ43" i="1"/>
  <c r="AI43" i="1"/>
  <c r="AG43" i="1"/>
  <c r="AH43" i="1" s="1"/>
  <c r="AB43" i="1"/>
  <c r="AC43" i="1" s="1"/>
  <c r="W43" i="1"/>
  <c r="X43" i="1" s="1"/>
  <c r="R43" i="1"/>
  <c r="S43" i="1" s="1"/>
  <c r="M43" i="1"/>
  <c r="N43" i="1" s="1"/>
  <c r="H43" i="1"/>
  <c r="I43" i="1" s="1"/>
  <c r="AK42" i="1"/>
  <c r="AJ42" i="1"/>
  <c r="AI42" i="1"/>
  <c r="AG42" i="1"/>
  <c r="AH42" i="1" s="1"/>
  <c r="AB42" i="1"/>
  <c r="AC42" i="1" s="1"/>
  <c r="W42" i="1"/>
  <c r="X42" i="1" s="1"/>
  <c r="R42" i="1"/>
  <c r="S42" i="1" s="1"/>
  <c r="M42" i="1"/>
  <c r="N42" i="1" s="1"/>
  <c r="H42" i="1"/>
  <c r="I42" i="1" s="1"/>
  <c r="AK41" i="1"/>
  <c r="AJ41" i="1"/>
  <c r="AI41" i="1"/>
  <c r="AG41" i="1"/>
  <c r="AH41" i="1" s="1"/>
  <c r="AB41" i="1"/>
  <c r="AC41" i="1" s="1"/>
  <c r="W41" i="1"/>
  <c r="X41" i="1" s="1"/>
  <c r="R41" i="1"/>
  <c r="S41" i="1" s="1"/>
  <c r="M41" i="1"/>
  <c r="N41" i="1" s="1"/>
  <c r="H41" i="1"/>
  <c r="I41" i="1" s="1"/>
  <c r="AK40" i="1"/>
  <c r="AJ40" i="1"/>
  <c r="AI40" i="1"/>
  <c r="AG40" i="1"/>
  <c r="AH40" i="1" s="1"/>
  <c r="AB40" i="1"/>
  <c r="AC40" i="1" s="1"/>
  <c r="W40" i="1"/>
  <c r="X40" i="1" s="1"/>
  <c r="R40" i="1"/>
  <c r="S40" i="1" s="1"/>
  <c r="M40" i="1"/>
  <c r="N40" i="1" s="1"/>
  <c r="H40" i="1"/>
  <c r="I40" i="1" s="1"/>
  <c r="AK39" i="1"/>
  <c r="AJ39" i="1"/>
  <c r="AI39" i="1"/>
  <c r="AG39" i="1"/>
  <c r="AH39" i="1" s="1"/>
  <c r="AB39" i="1"/>
  <c r="AC39" i="1" s="1"/>
  <c r="W39" i="1"/>
  <c r="X39" i="1" s="1"/>
  <c r="R39" i="1"/>
  <c r="S39" i="1" s="1"/>
  <c r="M39" i="1"/>
  <c r="N39" i="1" s="1"/>
  <c r="H39" i="1"/>
  <c r="I39" i="1" s="1"/>
  <c r="AK38" i="1"/>
  <c r="AJ38" i="1"/>
  <c r="AI38" i="1"/>
  <c r="AG38" i="1"/>
  <c r="AH38" i="1" s="1"/>
  <c r="AB38" i="1"/>
  <c r="AC38" i="1" s="1"/>
  <c r="W38" i="1"/>
  <c r="X38" i="1" s="1"/>
  <c r="R38" i="1"/>
  <c r="S38" i="1" s="1"/>
  <c r="M38" i="1"/>
  <c r="N38" i="1" s="1"/>
  <c r="H38" i="1"/>
  <c r="I38" i="1" s="1"/>
  <c r="AK37" i="1"/>
  <c r="AJ37" i="1"/>
  <c r="AI37" i="1"/>
  <c r="AG37" i="1"/>
  <c r="AH37" i="1" s="1"/>
  <c r="AB37" i="1"/>
  <c r="AC37" i="1" s="1"/>
  <c r="W37" i="1"/>
  <c r="X37" i="1" s="1"/>
  <c r="R37" i="1"/>
  <c r="S37" i="1" s="1"/>
  <c r="M37" i="1"/>
  <c r="N37" i="1" s="1"/>
  <c r="H37" i="1"/>
  <c r="I37" i="1" s="1"/>
  <c r="AK36" i="1"/>
  <c r="AJ36" i="1"/>
  <c r="AI36" i="1"/>
  <c r="AG36" i="1"/>
  <c r="AH36" i="1" s="1"/>
  <c r="AB36" i="1"/>
  <c r="AC36" i="1" s="1"/>
  <c r="W36" i="1"/>
  <c r="X36" i="1" s="1"/>
  <c r="R36" i="1"/>
  <c r="S36" i="1" s="1"/>
  <c r="M36" i="1"/>
  <c r="N36" i="1" s="1"/>
  <c r="H36" i="1"/>
  <c r="I36" i="1" s="1"/>
  <c r="AK35" i="1"/>
  <c r="AJ35" i="1"/>
  <c r="AI35" i="1"/>
  <c r="AG35" i="1"/>
  <c r="AH35" i="1" s="1"/>
  <c r="AB35" i="1"/>
  <c r="AC35" i="1" s="1"/>
  <c r="W35" i="1"/>
  <c r="X35" i="1" s="1"/>
  <c r="R35" i="1"/>
  <c r="S35" i="1" s="1"/>
  <c r="M35" i="1"/>
  <c r="N35" i="1" s="1"/>
  <c r="H35" i="1"/>
  <c r="I35" i="1" s="1"/>
  <c r="AK34" i="1"/>
  <c r="AJ34" i="1"/>
  <c r="AI34" i="1"/>
  <c r="AG34" i="1"/>
  <c r="AH34" i="1" s="1"/>
  <c r="AB34" i="1"/>
  <c r="AC34" i="1" s="1"/>
  <c r="W34" i="1"/>
  <c r="X34" i="1" s="1"/>
  <c r="R34" i="1"/>
  <c r="S34" i="1" s="1"/>
  <c r="M34" i="1"/>
  <c r="N34" i="1" s="1"/>
  <c r="H34" i="1"/>
  <c r="I34" i="1" s="1"/>
  <c r="AK33" i="1"/>
  <c r="AJ33" i="1"/>
  <c r="AI33" i="1"/>
  <c r="AG33" i="1"/>
  <c r="AH33" i="1" s="1"/>
  <c r="AB33" i="1"/>
  <c r="AC33" i="1" s="1"/>
  <c r="W33" i="1"/>
  <c r="X33" i="1" s="1"/>
  <c r="R33" i="1"/>
  <c r="S33" i="1" s="1"/>
  <c r="M33" i="1"/>
  <c r="N33" i="1" s="1"/>
  <c r="H33" i="1"/>
  <c r="I33" i="1" s="1"/>
  <c r="AK32" i="1"/>
  <c r="AJ32" i="1"/>
  <c r="AI32" i="1"/>
  <c r="AG32" i="1"/>
  <c r="AH32" i="1" s="1"/>
  <c r="AB32" i="1"/>
  <c r="AC32" i="1" s="1"/>
  <c r="W32" i="1"/>
  <c r="X32" i="1" s="1"/>
  <c r="R32" i="1"/>
  <c r="S32" i="1" s="1"/>
  <c r="M32" i="1"/>
  <c r="N32" i="1" s="1"/>
  <c r="H32" i="1"/>
  <c r="I32" i="1" s="1"/>
  <c r="AK31" i="1"/>
  <c r="AJ31" i="1"/>
  <c r="AI31" i="1"/>
  <c r="AG31" i="1"/>
  <c r="AH31" i="1" s="1"/>
  <c r="AB31" i="1"/>
  <c r="AC31" i="1" s="1"/>
  <c r="W31" i="1"/>
  <c r="X31" i="1" s="1"/>
  <c r="R31" i="1"/>
  <c r="S31" i="1" s="1"/>
  <c r="M31" i="1"/>
  <c r="N31" i="1" s="1"/>
  <c r="H31" i="1"/>
  <c r="I31" i="1" s="1"/>
  <c r="AK30" i="1"/>
  <c r="AJ30" i="1"/>
  <c r="AI30" i="1"/>
  <c r="AG30" i="1"/>
  <c r="AH30" i="1" s="1"/>
  <c r="AB30" i="1"/>
  <c r="AC30" i="1" s="1"/>
  <c r="W30" i="1"/>
  <c r="X30" i="1" s="1"/>
  <c r="R30" i="1"/>
  <c r="S30" i="1" s="1"/>
  <c r="M30" i="1"/>
  <c r="N30" i="1" s="1"/>
  <c r="H30" i="1"/>
  <c r="I30" i="1" s="1"/>
  <c r="AK29" i="1"/>
  <c r="AJ29" i="1"/>
  <c r="AI29" i="1"/>
  <c r="AG29" i="1"/>
  <c r="AH29" i="1" s="1"/>
  <c r="AB29" i="1"/>
  <c r="AC29" i="1" s="1"/>
  <c r="W29" i="1"/>
  <c r="X29" i="1" s="1"/>
  <c r="R29" i="1"/>
  <c r="S29" i="1" s="1"/>
  <c r="M29" i="1"/>
  <c r="N29" i="1" s="1"/>
  <c r="H29" i="1"/>
  <c r="I29" i="1" s="1"/>
  <c r="AK28" i="1"/>
  <c r="AJ28" i="1"/>
  <c r="AI28" i="1"/>
  <c r="AG28" i="1"/>
  <c r="AH28" i="1" s="1"/>
  <c r="AB28" i="1"/>
  <c r="AC28" i="1" s="1"/>
  <c r="W28" i="1"/>
  <c r="X28" i="1" s="1"/>
  <c r="R28" i="1"/>
  <c r="S28" i="1" s="1"/>
  <c r="M28" i="1"/>
  <c r="N28" i="1" s="1"/>
  <c r="H28" i="1"/>
  <c r="I28" i="1" s="1"/>
  <c r="AK27" i="1"/>
  <c r="AJ27" i="1"/>
  <c r="AI27" i="1"/>
  <c r="AG27" i="1"/>
  <c r="AH27" i="1" s="1"/>
  <c r="AB27" i="1"/>
  <c r="AC27" i="1" s="1"/>
  <c r="W27" i="1"/>
  <c r="X27" i="1" s="1"/>
  <c r="R27" i="1"/>
  <c r="S27" i="1" s="1"/>
  <c r="M27" i="1"/>
  <c r="N27" i="1" s="1"/>
  <c r="H27" i="1"/>
  <c r="I27" i="1" s="1"/>
  <c r="AK26" i="1"/>
  <c r="AJ26" i="1"/>
  <c r="AI26" i="1"/>
  <c r="AG26" i="1"/>
  <c r="AH26" i="1" s="1"/>
  <c r="AB26" i="1"/>
  <c r="AC26" i="1" s="1"/>
  <c r="W26" i="1"/>
  <c r="X26" i="1" s="1"/>
  <c r="R26" i="1"/>
  <c r="S26" i="1" s="1"/>
  <c r="M26" i="1"/>
  <c r="N26" i="1" s="1"/>
  <c r="H26" i="1"/>
  <c r="I26" i="1" s="1"/>
  <c r="AK25" i="1"/>
  <c r="AJ25" i="1"/>
  <c r="AI25" i="1"/>
  <c r="AG25" i="1"/>
  <c r="AH25" i="1" s="1"/>
  <c r="AB25" i="1"/>
  <c r="AC25" i="1" s="1"/>
  <c r="W25" i="1"/>
  <c r="X25" i="1" s="1"/>
  <c r="R25" i="1"/>
  <c r="S25" i="1" s="1"/>
  <c r="M25" i="1"/>
  <c r="N25" i="1" s="1"/>
  <c r="H25" i="1"/>
  <c r="I25" i="1" s="1"/>
  <c r="AK24" i="1"/>
  <c r="AJ24" i="1"/>
  <c r="AI24" i="1"/>
  <c r="AG24" i="1"/>
  <c r="AH24" i="1" s="1"/>
  <c r="AB24" i="1"/>
  <c r="AC24" i="1" s="1"/>
  <c r="W24" i="1"/>
  <c r="X24" i="1" s="1"/>
  <c r="R24" i="1"/>
  <c r="S24" i="1" s="1"/>
  <c r="M24" i="1"/>
  <c r="N24" i="1" s="1"/>
  <c r="H24" i="1"/>
  <c r="I24" i="1" s="1"/>
  <c r="AK23" i="1"/>
  <c r="AJ23" i="1"/>
  <c r="AI23" i="1"/>
  <c r="AG23" i="1"/>
  <c r="AH23" i="1" s="1"/>
  <c r="AB23" i="1"/>
  <c r="AC23" i="1" s="1"/>
  <c r="W23" i="1"/>
  <c r="X23" i="1" s="1"/>
  <c r="R23" i="1"/>
  <c r="S23" i="1" s="1"/>
  <c r="M23" i="1"/>
  <c r="N23" i="1" s="1"/>
  <c r="H23" i="1"/>
  <c r="I23" i="1" s="1"/>
  <c r="AK22" i="1"/>
  <c r="AJ22" i="1"/>
  <c r="AI22" i="1"/>
  <c r="AG22" i="1"/>
  <c r="AH22" i="1" s="1"/>
  <c r="AB22" i="1"/>
  <c r="AC22" i="1" s="1"/>
  <c r="W22" i="1"/>
  <c r="X22" i="1" s="1"/>
  <c r="R22" i="1"/>
  <c r="S22" i="1" s="1"/>
  <c r="M22" i="1"/>
  <c r="N22" i="1" s="1"/>
  <c r="H22" i="1"/>
  <c r="I22" i="1" s="1"/>
  <c r="AK21" i="1"/>
  <c r="AJ21" i="1"/>
  <c r="AI21" i="1"/>
  <c r="AG21" i="1"/>
  <c r="AH21" i="1" s="1"/>
  <c r="AB21" i="1"/>
  <c r="AC21" i="1" s="1"/>
  <c r="W21" i="1"/>
  <c r="X21" i="1" s="1"/>
  <c r="R21" i="1"/>
  <c r="S21" i="1" s="1"/>
  <c r="M21" i="1"/>
  <c r="N21" i="1" s="1"/>
  <c r="H21" i="1"/>
  <c r="I21" i="1" s="1"/>
  <c r="AK20" i="1"/>
  <c r="AJ20" i="1"/>
  <c r="AI20" i="1"/>
  <c r="AG20" i="1"/>
  <c r="AH20" i="1" s="1"/>
  <c r="AB20" i="1"/>
  <c r="AC20" i="1" s="1"/>
  <c r="W20" i="1"/>
  <c r="X20" i="1" s="1"/>
  <c r="R20" i="1"/>
  <c r="S20" i="1" s="1"/>
  <c r="M20" i="1"/>
  <c r="N20" i="1" s="1"/>
  <c r="H20" i="1"/>
  <c r="I20" i="1" s="1"/>
  <c r="AK19" i="1"/>
  <c r="AJ19" i="1"/>
  <c r="AI19" i="1"/>
  <c r="AG19" i="1"/>
  <c r="AH19" i="1" s="1"/>
  <c r="AB19" i="1"/>
  <c r="AC19" i="1" s="1"/>
  <c r="W19" i="1"/>
  <c r="X19" i="1" s="1"/>
  <c r="R19" i="1"/>
  <c r="S19" i="1" s="1"/>
  <c r="M19" i="1"/>
  <c r="N19" i="1" s="1"/>
  <c r="H19" i="1"/>
  <c r="I19" i="1" s="1"/>
  <c r="AK18" i="1"/>
  <c r="AJ18" i="1"/>
  <c r="AI18" i="1"/>
  <c r="AG18" i="1"/>
  <c r="AH18" i="1" s="1"/>
  <c r="AB18" i="1"/>
  <c r="AC18" i="1" s="1"/>
  <c r="W18" i="1"/>
  <c r="X18" i="1" s="1"/>
  <c r="R18" i="1"/>
  <c r="S18" i="1" s="1"/>
  <c r="M18" i="1"/>
  <c r="N18" i="1" s="1"/>
  <c r="H18" i="1"/>
  <c r="I18" i="1" s="1"/>
  <c r="AK17" i="1"/>
  <c r="AJ17" i="1"/>
  <c r="AI17" i="1"/>
  <c r="AG17" i="1"/>
  <c r="AH17" i="1" s="1"/>
  <c r="AB17" i="1"/>
  <c r="AC17" i="1" s="1"/>
  <c r="W17" i="1"/>
  <c r="X17" i="1" s="1"/>
  <c r="R17" i="1"/>
  <c r="S17" i="1" s="1"/>
  <c r="M17" i="1"/>
  <c r="N17" i="1" s="1"/>
  <c r="H17" i="1"/>
  <c r="I17" i="1" s="1"/>
  <c r="AK16" i="1"/>
  <c r="AJ16" i="1"/>
  <c r="AI16" i="1"/>
  <c r="AG16" i="1"/>
  <c r="AH16" i="1" s="1"/>
  <c r="AB16" i="1"/>
  <c r="AC16" i="1" s="1"/>
  <c r="W16" i="1"/>
  <c r="X16" i="1" s="1"/>
  <c r="R16" i="1"/>
  <c r="S16" i="1" s="1"/>
  <c r="M16" i="1"/>
  <c r="N16" i="1" s="1"/>
  <c r="H16" i="1"/>
  <c r="I16" i="1" s="1"/>
  <c r="AK15" i="1"/>
  <c r="AJ15" i="1"/>
  <c r="AI15" i="1"/>
  <c r="AG15" i="1"/>
  <c r="AH15" i="1" s="1"/>
  <c r="AB15" i="1"/>
  <c r="AC15" i="1" s="1"/>
  <c r="W15" i="1"/>
  <c r="X15" i="1" s="1"/>
  <c r="R15" i="1"/>
  <c r="S15" i="1" s="1"/>
  <c r="M15" i="1"/>
  <c r="N15" i="1" s="1"/>
  <c r="H15" i="1"/>
  <c r="I15" i="1" s="1"/>
  <c r="AK14" i="1"/>
  <c r="AJ14" i="1"/>
  <c r="AI14" i="1"/>
  <c r="AG14" i="1"/>
  <c r="AH14" i="1" s="1"/>
  <c r="AB14" i="1"/>
  <c r="AC14" i="1" s="1"/>
  <c r="W14" i="1"/>
  <c r="X14" i="1" s="1"/>
  <c r="R14" i="1"/>
  <c r="S14" i="1" s="1"/>
  <c r="M14" i="1"/>
  <c r="N14" i="1" s="1"/>
  <c r="H14" i="1"/>
  <c r="I14" i="1" s="1"/>
  <c r="AK13" i="1"/>
  <c r="AJ13" i="1"/>
  <c r="AI13" i="1"/>
  <c r="AG13" i="1"/>
  <c r="AH13" i="1" s="1"/>
  <c r="AB13" i="1"/>
  <c r="AC13" i="1" s="1"/>
  <c r="W13" i="1"/>
  <c r="X13" i="1" s="1"/>
  <c r="R13" i="1"/>
  <c r="S13" i="1" s="1"/>
  <c r="M13" i="1"/>
  <c r="N13" i="1" s="1"/>
  <c r="H13" i="1"/>
  <c r="I13" i="1" s="1"/>
  <c r="AK12" i="1"/>
  <c r="AJ12" i="1"/>
  <c r="AI12" i="1"/>
  <c r="AG12" i="1"/>
  <c r="AH12" i="1" s="1"/>
  <c r="AB12" i="1"/>
  <c r="AC12" i="1" s="1"/>
  <c r="W12" i="1"/>
  <c r="X12" i="1" s="1"/>
  <c r="R12" i="1"/>
  <c r="S12" i="1" s="1"/>
  <c r="M12" i="1"/>
  <c r="N12" i="1" s="1"/>
  <c r="H12" i="1"/>
  <c r="I12" i="1" s="1"/>
  <c r="AK11" i="1"/>
  <c r="AJ11" i="1"/>
  <c r="AI11" i="1"/>
  <c r="AG11" i="1"/>
  <c r="AH11" i="1" s="1"/>
  <c r="AB11" i="1"/>
  <c r="AC11" i="1" s="1"/>
  <c r="W11" i="1"/>
  <c r="X11" i="1" s="1"/>
  <c r="R11" i="1"/>
  <c r="S11" i="1" s="1"/>
  <c r="M11" i="1"/>
  <c r="N11" i="1" s="1"/>
  <c r="H11" i="1"/>
  <c r="I11" i="1" s="1"/>
  <c r="AK10" i="1"/>
  <c r="AJ10" i="1"/>
  <c r="AI10" i="1"/>
  <c r="AG10" i="1"/>
  <c r="AH10" i="1" s="1"/>
  <c r="AB10" i="1"/>
  <c r="AC10" i="1" s="1"/>
  <c r="W10" i="1"/>
  <c r="X10" i="1" s="1"/>
  <c r="R10" i="1"/>
  <c r="S10" i="1" s="1"/>
  <c r="M10" i="1"/>
  <c r="N10" i="1" s="1"/>
  <c r="H10" i="1"/>
  <c r="I10" i="1" s="1"/>
  <c r="AK9" i="1"/>
  <c r="AJ9" i="1"/>
  <c r="AI9" i="1"/>
  <c r="AG9" i="1"/>
  <c r="AH9" i="1" s="1"/>
  <c r="AB9" i="1"/>
  <c r="AC9" i="1" s="1"/>
  <c r="W9" i="1"/>
  <c r="X9" i="1" s="1"/>
  <c r="R9" i="1"/>
  <c r="S9" i="1" s="1"/>
  <c r="M9" i="1"/>
  <c r="N9" i="1" s="1"/>
  <c r="H9" i="1"/>
  <c r="I9" i="1" s="1"/>
  <c r="AK8" i="1"/>
  <c r="AJ8" i="1"/>
  <c r="AI8" i="1"/>
  <c r="AG8" i="1"/>
  <c r="AH8" i="1" s="1"/>
  <c r="AB8" i="1"/>
  <c r="AC8" i="1" s="1"/>
  <c r="W8" i="1"/>
  <c r="X8" i="1" s="1"/>
  <c r="R8" i="1"/>
  <c r="S8" i="1" s="1"/>
  <c r="M8" i="1"/>
  <c r="N8" i="1" s="1"/>
  <c r="H8" i="1"/>
  <c r="I8" i="1" s="1"/>
  <c r="AK7" i="1"/>
  <c r="AJ7" i="1"/>
  <c r="AI7" i="1"/>
  <c r="AG7" i="1"/>
  <c r="AH7" i="1" s="1"/>
  <c r="AB7" i="1"/>
  <c r="AC7" i="1" s="1"/>
  <c r="W7" i="1"/>
  <c r="X7" i="1" s="1"/>
  <c r="R7" i="1"/>
  <c r="S7" i="1" s="1"/>
  <c r="M7" i="1"/>
  <c r="N7" i="1" s="1"/>
  <c r="H7" i="1"/>
  <c r="I7" i="1" s="1"/>
  <c r="AK6" i="1"/>
  <c r="AJ6" i="1"/>
  <c r="AI6" i="1"/>
  <c r="AG6" i="1"/>
  <c r="AH6" i="1" s="1"/>
  <c r="AB6" i="1"/>
  <c r="AC6" i="1" s="1"/>
  <c r="W6" i="1"/>
  <c r="X6" i="1" s="1"/>
  <c r="R6" i="1"/>
  <c r="S6" i="1" s="1"/>
  <c r="M6" i="1"/>
  <c r="N6" i="1" s="1"/>
  <c r="H6" i="1"/>
  <c r="I6" i="1" s="1"/>
  <c r="AK5" i="1"/>
  <c r="AJ5" i="1"/>
  <c r="AI5" i="1"/>
  <c r="AG5" i="1"/>
  <c r="AB5" i="1"/>
  <c r="AC5" i="1" s="1"/>
  <c r="W5" i="1"/>
  <c r="R5" i="1"/>
  <c r="S5" i="1" s="1"/>
  <c r="M5" i="1"/>
  <c r="H5" i="1"/>
  <c r="I5" i="1" s="1"/>
  <c r="AM121" i="4" l="1"/>
  <c r="AL121" i="4"/>
  <c r="AL121" i="3"/>
  <c r="AL22" i="1"/>
  <c r="AL96" i="1"/>
  <c r="AL16" i="1"/>
  <c r="AL10" i="1"/>
  <c r="AL27" i="1"/>
  <c r="AL32" i="1"/>
  <c r="AL91" i="1"/>
  <c r="AL6" i="1"/>
  <c r="AL112" i="1"/>
  <c r="AL116" i="1"/>
  <c r="AL14" i="1"/>
  <c r="AL30" i="1"/>
  <c r="AL90" i="1"/>
  <c r="AL11" i="1"/>
  <c r="AL18" i="1"/>
  <c r="AL25" i="1"/>
  <c r="AL34" i="1"/>
  <c r="AL9" i="1"/>
  <c r="AL19" i="1"/>
  <c r="AL24" i="1"/>
  <c r="AL35" i="1"/>
  <c r="AL120" i="1"/>
  <c r="AL8" i="1"/>
  <c r="AL17" i="1"/>
  <c r="AL26" i="1"/>
  <c r="AL33" i="1"/>
  <c r="AL104" i="1"/>
  <c r="AL93" i="1"/>
  <c r="AL101" i="1"/>
  <c r="AL109" i="1"/>
  <c r="AL117" i="1"/>
  <c r="AL119" i="1"/>
  <c r="AL92" i="1"/>
  <c r="AL97" i="1"/>
  <c r="AL100" i="1"/>
  <c r="AL105" i="1"/>
  <c r="AL108" i="1"/>
  <c r="AL113" i="1"/>
  <c r="AL7" i="1"/>
  <c r="AL15" i="1"/>
  <c r="AL23" i="1"/>
  <c r="AL31" i="1"/>
  <c r="AI121" i="1"/>
  <c r="AL12" i="1"/>
  <c r="AL13" i="1"/>
  <c r="AL20" i="1"/>
  <c r="AL21" i="1"/>
  <c r="AL28" i="1"/>
  <c r="AL29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M121" i="1"/>
  <c r="AB121" i="1"/>
  <c r="AJ121" i="1"/>
  <c r="AL89" i="1"/>
  <c r="AL94" i="1"/>
  <c r="AL95" i="1"/>
  <c r="AL102" i="1"/>
  <c r="AL103" i="1"/>
  <c r="AL110" i="1"/>
  <c r="AL111" i="1"/>
  <c r="R121" i="1"/>
  <c r="H121" i="1"/>
  <c r="AG121" i="1"/>
  <c r="AL5" i="1"/>
  <c r="AL98" i="1"/>
  <c r="AL99" i="1"/>
  <c r="AL106" i="1"/>
  <c r="AL107" i="1"/>
  <c r="AL114" i="1"/>
  <c r="AM115" i="1"/>
  <c r="AL115" i="1"/>
  <c r="AM119" i="1"/>
  <c r="W121" i="1"/>
  <c r="AK121" i="1"/>
  <c r="N5" i="1"/>
  <c r="X5" i="1"/>
  <c r="AH5" i="1"/>
  <c r="AM36" i="1"/>
  <c r="AM121" i="1" s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M118" i="1"/>
  <c r="AM117" i="1"/>
  <c r="AL118" i="1"/>
  <c r="AM116" i="1"/>
  <c r="AM120" i="1"/>
  <c r="AL121" i="1" l="1"/>
</calcChain>
</file>

<file path=xl/sharedStrings.xml><?xml version="1.0" encoding="utf-8"?>
<sst xmlns="http://schemas.openxmlformats.org/spreadsheetml/2006/main" count="1560" uniqueCount="255">
  <si>
    <t>S.NO</t>
  </si>
  <si>
    <t>OKULU</t>
  </si>
  <si>
    <t xml:space="preserve">ADI </t>
  </si>
  <si>
    <t>SOYADI</t>
  </si>
  <si>
    <t>TÜRKÇE</t>
  </si>
  <si>
    <t>MATEMATİK</t>
  </si>
  <si>
    <t>FEN BİL.</t>
  </si>
  <si>
    <t>T.C.İNK TAR.</t>
  </si>
  <si>
    <t>DİN KÜL. VE AH. BİL.</t>
  </si>
  <si>
    <t>İNGİLİZCE</t>
  </si>
  <si>
    <t>GENEL TOPLAM</t>
  </si>
  <si>
    <t xml:space="preserve">DOĞRU </t>
  </si>
  <si>
    <t xml:space="preserve">YANLIŞ </t>
  </si>
  <si>
    <t>BOŞ</t>
  </si>
  <si>
    <t xml:space="preserve">NET </t>
  </si>
  <si>
    <t>PUAN</t>
  </si>
  <si>
    <t>TOPLAM NET</t>
  </si>
  <si>
    <t>LGS PUANI</t>
  </si>
  <si>
    <t xml:space="preserve">YERLEŞTİĞİ
 OKUL </t>
  </si>
  <si>
    <t>YÜZDELİK 
DİLİM</t>
  </si>
  <si>
    <t>Ashaboğlu OO</t>
  </si>
  <si>
    <t>HASAN</t>
  </si>
  <si>
    <t>ERDOĞAN</t>
  </si>
  <si>
    <t>BURSA/NİLÜFER/TOFAŞ Fen Lisesi</t>
  </si>
  <si>
    <t>REŞAT EMİR</t>
  </si>
  <si>
    <t>KOÇ</t>
  </si>
  <si>
    <t>BURSA/NİLÜFER/ İMKB Fen Lisesi</t>
  </si>
  <si>
    <t>İSMAİL</t>
  </si>
  <si>
    <t>TOSUN</t>
  </si>
  <si>
    <t>KÜTAHYA/Nafi Güral Fen Lisesi</t>
  </si>
  <si>
    <t>AYŞE</t>
  </si>
  <si>
    <t>ELYAK</t>
  </si>
  <si>
    <t>EFE</t>
  </si>
  <si>
    <t>ÇİÇEK</t>
  </si>
  <si>
    <t>ESKİŞEHİR/TEPEBAŞI/ Eskişehir Anadolu Lisesi</t>
  </si>
  <si>
    <t>AHMET YASİR</t>
  </si>
  <si>
    <t>KARA</t>
  </si>
  <si>
    <t>FURKAN</t>
  </si>
  <si>
    <t>KEREM</t>
  </si>
  <si>
    <t>ARDIÇ</t>
  </si>
  <si>
    <t>ŞEVVAL</t>
  </si>
  <si>
    <t>UYSAL</t>
  </si>
  <si>
    <t>KÜTAHYA/Tavşanlı 15 Temmuz Şehitler Fen Lisesi</t>
  </si>
  <si>
    <t>YİĞİT</t>
  </si>
  <si>
    <t>TANRIKULU</t>
  </si>
  <si>
    <t>DİLARA</t>
  </si>
  <si>
    <t>CİNER</t>
  </si>
  <si>
    <t>MERYEM MELİS</t>
  </si>
  <si>
    <t>KEMİK</t>
  </si>
  <si>
    <t>KÜTAHYA/Necip Fazıl Kısakürek Anadolu Lisesi</t>
  </si>
  <si>
    <t>EMRULLAH</t>
  </si>
  <si>
    <t>CANGÜR</t>
  </si>
  <si>
    <t>ŞERİFE</t>
  </si>
  <si>
    <t>COŞAR</t>
  </si>
  <si>
    <t>KÜTAHYA/Emet /Gazi Emet Anadolu Lisesi</t>
  </si>
  <si>
    <t>TAHSİNENES</t>
  </si>
  <si>
    <t>ŞEN</t>
  </si>
  <si>
    <t>AFYONKARAHİSAR/SANDIKLI/ Sandıklı Türk Telekom Fen Lisesi</t>
  </si>
  <si>
    <t>MUHAMMET EMİR</t>
  </si>
  <si>
    <t>GÜMÜŞAY</t>
  </si>
  <si>
    <t>HASANEREN</t>
  </si>
  <si>
    <t>GÜNEÇ</t>
  </si>
  <si>
    <t>ANKARA/NALLIHAN/Bilal Güngör Fen Lisesi</t>
  </si>
  <si>
    <t>SEVEN</t>
  </si>
  <si>
    <t>BERKE CAN</t>
  </si>
  <si>
    <t>AKBULUT</t>
  </si>
  <si>
    <t>KÜTAHYA/MERKEZ/Kütahya Spor Lisesi</t>
  </si>
  <si>
    <t>MAHMUT</t>
  </si>
  <si>
    <t>ALTINIŞIK</t>
  </si>
  <si>
    <t>KÜTAHYA/MERKEZ/Şehit Selim Cansız Anadolu İmam Hatip Lisesi</t>
  </si>
  <si>
    <t>EBRAR</t>
  </si>
  <si>
    <t>KOCA</t>
  </si>
  <si>
    <t>ÇANAKKAKALE/Özel Lise</t>
  </si>
  <si>
    <t>SÜNDÜS</t>
  </si>
  <si>
    <t>ALDEMİR</t>
  </si>
  <si>
    <t>MÜMİNE YAĞMUR</t>
  </si>
  <si>
    <t>ULUÇAY</t>
  </si>
  <si>
    <t>NESİBE</t>
  </si>
  <si>
    <t>YILDIZ</t>
  </si>
  <si>
    <t>EMİNE</t>
  </si>
  <si>
    <t>AÇAR</t>
  </si>
  <si>
    <t>KASAP</t>
  </si>
  <si>
    <t>ZEYNEP İPEK</t>
  </si>
  <si>
    <t>CANSU</t>
  </si>
  <si>
    <t>METE</t>
  </si>
  <si>
    <t>ATIŞ</t>
  </si>
  <si>
    <t>REYHAN</t>
  </si>
  <si>
    <t>ÖZAY</t>
  </si>
  <si>
    <t>ELİF</t>
  </si>
  <si>
    <t>KAÇAR</t>
  </si>
  <si>
    <t xml:space="preserve">ÇAĞLA </t>
  </si>
  <si>
    <t>BİNGÖL</t>
  </si>
  <si>
    <t>SENA NUR</t>
  </si>
  <si>
    <t>AKKULAK</t>
  </si>
  <si>
    <t>ER</t>
  </si>
  <si>
    <t xml:space="preserve">FATMA SUĞRA </t>
  </si>
  <si>
    <t>AYDOĞDU</t>
  </si>
  <si>
    <t>NEVİN</t>
  </si>
  <si>
    <t>ÇİFTÇİ</t>
  </si>
  <si>
    <t>HÜSEYİN EFE</t>
  </si>
  <si>
    <t>DEMİRELLİ</t>
  </si>
  <si>
    <t xml:space="preserve">HAVVA NUR </t>
  </si>
  <si>
    <t>ALTINSOY</t>
  </si>
  <si>
    <t>SUDENUR</t>
  </si>
  <si>
    <t>YUSUF HÜSEYİN</t>
  </si>
  <si>
    <t>COŞKUN</t>
  </si>
  <si>
    <t>BEDİRHAN</t>
  </si>
  <si>
    <t>GÖZÜTEK</t>
  </si>
  <si>
    <t>NAZLI</t>
  </si>
  <si>
    <t>KAVAKÇI</t>
  </si>
  <si>
    <t>HALİL İBRAHİM</t>
  </si>
  <si>
    <t>KESGİN</t>
  </si>
  <si>
    <t>RAVZA</t>
  </si>
  <si>
    <t>ÖZER</t>
  </si>
  <si>
    <t xml:space="preserve">İREM </t>
  </si>
  <si>
    <t>ONAY</t>
  </si>
  <si>
    <t>SILA</t>
  </si>
  <si>
    <t>TAŞ</t>
  </si>
  <si>
    <t>HARUN BEYTULLAH</t>
  </si>
  <si>
    <t>ÇAMURLU</t>
  </si>
  <si>
    <t>HAVVA NUR</t>
  </si>
  <si>
    <t>ÖZTAŞ</t>
  </si>
  <si>
    <t>SUSUZLU</t>
  </si>
  <si>
    <t xml:space="preserve">MEDİNE YAĞMUR </t>
  </si>
  <si>
    <t>ASLAN</t>
  </si>
  <si>
    <t>CEMİLECEREN</t>
  </si>
  <si>
    <t>AKSU</t>
  </si>
  <si>
    <t>HAVVA EDA</t>
  </si>
  <si>
    <t>ÇOKER</t>
  </si>
  <si>
    <t xml:space="preserve">ŞAH İSMAİL </t>
  </si>
  <si>
    <t>CEMİLE</t>
  </si>
  <si>
    <t>ALİ</t>
  </si>
  <si>
    <t xml:space="preserve">EMİNE </t>
  </si>
  <si>
    <t>DEMİRAYAK</t>
  </si>
  <si>
    <t>AYDIN</t>
  </si>
  <si>
    <t xml:space="preserve">LALE NUR </t>
  </si>
  <si>
    <t>TUMBAY</t>
  </si>
  <si>
    <t>ÖMER FARUK</t>
  </si>
  <si>
    <t>ÜSTÜN</t>
  </si>
  <si>
    <t>HAKKI</t>
  </si>
  <si>
    <t>SU</t>
  </si>
  <si>
    <t>KAMİL</t>
  </si>
  <si>
    <t>ELİTOK</t>
  </si>
  <si>
    <t>KÜTAHYA/MERKEZ/Güzel Sanatlar Lisesi</t>
  </si>
  <si>
    <t>CEYLİN</t>
  </si>
  <si>
    <t>ŞAPÇI</t>
  </si>
  <si>
    <t>BERRE</t>
  </si>
  <si>
    <t>KADIOĞLU</t>
  </si>
  <si>
    <t xml:space="preserve">TAHSİN </t>
  </si>
  <si>
    <t>DURMAZ</t>
  </si>
  <si>
    <t>SEVİL</t>
  </si>
  <si>
    <t>ZEHRANAZ</t>
  </si>
  <si>
    <t xml:space="preserve">MUSTAFA </t>
  </si>
  <si>
    <t>ÖZKUL</t>
  </si>
  <si>
    <t>ŞEYMA FATMA</t>
  </si>
  <si>
    <t>EREN</t>
  </si>
  <si>
    <t>KOCATEPE</t>
  </si>
  <si>
    <t>ENES</t>
  </si>
  <si>
    <t>ÖZEL</t>
  </si>
  <si>
    <t>ALİYE</t>
  </si>
  <si>
    <t>PİŞKİN</t>
  </si>
  <si>
    <t>CEMAL CAN</t>
  </si>
  <si>
    <t>DÜZENLİ</t>
  </si>
  <si>
    <t>FATMA NUR</t>
  </si>
  <si>
    <t>SAYIN</t>
  </si>
  <si>
    <t xml:space="preserve">ŞULE </t>
  </si>
  <si>
    <t>KARATAŞLI</t>
  </si>
  <si>
    <t>TUANA</t>
  </si>
  <si>
    <t>ÇAPACI</t>
  </si>
  <si>
    <t xml:space="preserve">İBRAHİM </t>
  </si>
  <si>
    <t>ŞAHİN</t>
  </si>
  <si>
    <t>ZEYNEP</t>
  </si>
  <si>
    <t>TOPAL</t>
  </si>
  <si>
    <t>ÖZTÜRK</t>
  </si>
  <si>
    <t>YILDIRIM</t>
  </si>
  <si>
    <t>HALİL</t>
  </si>
  <si>
    <t>KURAL</t>
  </si>
  <si>
    <t>MELAHAT</t>
  </si>
  <si>
    <t>TAŞKIRAN</t>
  </si>
  <si>
    <t>MEHMET</t>
  </si>
  <si>
    <t>DOĞANAY</t>
  </si>
  <si>
    <t>ABDULLAH</t>
  </si>
  <si>
    <t>YAVUZ BERK</t>
  </si>
  <si>
    <t>ŞEKERCİ</t>
  </si>
  <si>
    <t xml:space="preserve">ASİYE </t>
  </si>
  <si>
    <t>GÜLSEVEN</t>
  </si>
  <si>
    <t>SİNEM</t>
  </si>
  <si>
    <t xml:space="preserve">FATMA BETÜL </t>
  </si>
  <si>
    <t>ÖZDEMİR</t>
  </si>
  <si>
    <t>EMRE</t>
  </si>
  <si>
    <t>İNCE</t>
  </si>
  <si>
    <t>AZİZ</t>
  </si>
  <si>
    <t>YÜCE</t>
  </si>
  <si>
    <t xml:space="preserve">FATİH </t>
  </si>
  <si>
    <t xml:space="preserve">MEDİNE  </t>
  </si>
  <si>
    <t>ALTAY</t>
  </si>
  <si>
    <t>Açık Öğretim Lisesi</t>
  </si>
  <si>
    <t>ARDA</t>
  </si>
  <si>
    <t>GÜLMEZ</t>
  </si>
  <si>
    <t xml:space="preserve">SENA  </t>
  </si>
  <si>
    <t>YÜKSEL</t>
  </si>
  <si>
    <t>KÜTAHYA/PAZARLAR/Spor Lisesi</t>
  </si>
  <si>
    <t>SEFA HALİL</t>
  </si>
  <si>
    <t>EKİZ</t>
  </si>
  <si>
    <t xml:space="preserve">AHMET </t>
  </si>
  <si>
    <t>KELEŞ</t>
  </si>
  <si>
    <t>SAİT BERAT</t>
  </si>
  <si>
    <t>FARUK</t>
  </si>
  <si>
    <t xml:space="preserve">KARATAŞ </t>
  </si>
  <si>
    <t>HİMMET</t>
  </si>
  <si>
    <t>ERDAL</t>
  </si>
  <si>
    <t xml:space="preserve">HÜSEYİN </t>
  </si>
  <si>
    <t>DEMİR</t>
  </si>
  <si>
    <t>Emet MESEM</t>
  </si>
  <si>
    <t>AYŞEGÜL</t>
  </si>
  <si>
    <t>CEYHAN</t>
  </si>
  <si>
    <t>SEVİM RUKİYE</t>
  </si>
  <si>
    <t>TOKER</t>
  </si>
  <si>
    <t>SÜLEYMAN EREN</t>
  </si>
  <si>
    <t>DUYMAZ</t>
  </si>
  <si>
    <t>ÖZGAN</t>
  </si>
  <si>
    <t>ÜMİT</t>
  </si>
  <si>
    <t xml:space="preserve">MEHMET </t>
  </si>
  <si>
    <t>EFELER</t>
  </si>
  <si>
    <t>KUBİLAY CAHİT</t>
  </si>
  <si>
    <t>KURT</t>
  </si>
  <si>
    <t>EREN EFE</t>
  </si>
  <si>
    <t>GÜNER</t>
  </si>
  <si>
    <t>HASAN POYRAZ</t>
  </si>
  <si>
    <t>ÇALIŞKAN</t>
  </si>
  <si>
    <t>GİRMEDİ</t>
  </si>
  <si>
    <t>ARI</t>
  </si>
  <si>
    <t>AYAN</t>
  </si>
  <si>
    <t xml:space="preserve">MERVE </t>
  </si>
  <si>
    <t>ŞİMŞEK</t>
  </si>
  <si>
    <t>ZEHRA NUR</t>
  </si>
  <si>
    <t xml:space="preserve">FURKAN GÖRKEM </t>
  </si>
  <si>
    <t>KAYA</t>
  </si>
  <si>
    <t>ORTALAMA</t>
  </si>
  <si>
    <t xml:space="preserve">2020 YILI LGS (LİSE GİRİŞ SINAVI) YERLEŞME SONUÇLARI </t>
  </si>
  <si>
    <t>KÜTAHYA/TAVŞANLI  Kız Anadolu İmam Hatip Lisesi</t>
  </si>
  <si>
    <t>KÜTAHYA/GEDİZ Kız Anadolu İmam Hatip Lisesi</t>
  </si>
  <si>
    <t>BURDUR/MERKEZ/TOBB Anadolu Lisesi</t>
  </si>
  <si>
    <t>MUŞ/MERKEZ/ Muş MTAL</t>
  </si>
  <si>
    <t>KÜTAHYA/Emet /Emet MTAL</t>
  </si>
  <si>
    <t>KÜTAHYA/Emet /Emet Anadolu İmam Hatip Lisesi</t>
  </si>
  <si>
    <t>KÜTAHYA/Emet /Cevizdere Şehitleri MTAL</t>
  </si>
  <si>
    <t>KÜTAHYA/MERKEZ /Yoncalı MTAL</t>
  </si>
  <si>
    <t>KÜTAHYA/ÇAVDARHİSAR/Çavdarhisar MTAL</t>
  </si>
  <si>
    <t>BALIKESİR/AYVALIK/ Ustalı Anadolu İmam Hatip Lisesi</t>
  </si>
  <si>
    <t>KÜTAHYA/MERKEZ/ Akşemsettin Anadolu İmam Hatip Lisesi</t>
  </si>
  <si>
    <t>KÜTAHYA/MERKEZ/ Aysel Selahattin ERKASAP Sosyal Bilimler Lisesi</t>
  </si>
  <si>
    <t>BURSA/İNEGÖL/Hacı Sevim Yıldız MTAL/ Elektrik-Elektronik</t>
  </si>
  <si>
    <t>MEB/Açık Öğretim Lisesi</t>
  </si>
  <si>
    <t>KÜTAHYA/Emet /MESEM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</si>
</sst>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Protection="1"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/>
    </xf>
    <xf numFmtId="164" fontId="1" fillId="7" borderId="11" xfId="0" applyNumberFormat="1" applyFont="1" applyFill="1" applyBorder="1" applyAlignment="1" applyProtection="1">
      <alignment horizontal="center"/>
    </xf>
    <xf numFmtId="164" fontId="1" fillId="7" borderId="6" xfId="0" applyNumberFormat="1" applyFont="1" applyFill="1" applyBorder="1" applyAlignment="1" applyProtection="1">
      <alignment horizontal="left"/>
    </xf>
    <xf numFmtId="2" fontId="1" fillId="7" borderId="12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Protection="1">
      <protection locked="0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/>
    </xf>
    <xf numFmtId="164" fontId="1" fillId="7" borderId="26" xfId="0" applyNumberFormat="1" applyFont="1" applyFill="1" applyBorder="1" applyAlignment="1" applyProtection="1">
      <alignment horizontal="center"/>
    </xf>
    <xf numFmtId="164" fontId="1" fillId="7" borderId="27" xfId="0" applyNumberFormat="1" applyFont="1" applyFill="1" applyBorder="1" applyAlignment="1" applyProtection="1">
      <alignment horizontal="left"/>
    </xf>
    <xf numFmtId="2" fontId="1" fillId="7" borderId="28" xfId="0" applyNumberFormat="1" applyFont="1" applyFill="1" applyBorder="1" applyAlignment="1" applyProtection="1">
      <alignment horizontal="center"/>
      <protection locked="0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Protection="1">
      <protection locked="0"/>
    </xf>
    <xf numFmtId="0" fontId="0" fillId="7" borderId="30" xfId="0" applyFill="1" applyBorder="1" applyAlignment="1" applyProtection="1">
      <alignment horizontal="left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/>
    </xf>
    <xf numFmtId="164" fontId="1" fillId="7" borderId="30" xfId="0" applyNumberFormat="1" applyFont="1" applyFill="1" applyBorder="1" applyAlignment="1" applyProtection="1">
      <alignment horizontal="center"/>
    </xf>
    <xf numFmtId="2" fontId="1" fillId="7" borderId="31" xfId="0" applyNumberFormat="1" applyFont="1" applyFill="1" applyBorder="1" applyAlignment="1" applyProtection="1">
      <alignment horizontal="center"/>
      <protection locked="0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Protection="1">
      <protection locked="0"/>
    </xf>
    <xf numFmtId="0" fontId="0" fillId="8" borderId="33" xfId="0" applyFill="1" applyBorder="1" applyAlignment="1" applyProtection="1">
      <alignment horizontal="left"/>
      <protection locked="0"/>
    </xf>
    <xf numFmtId="0" fontId="0" fillId="8" borderId="34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/>
    </xf>
    <xf numFmtId="164" fontId="1" fillId="8" borderId="33" xfId="0" applyNumberFormat="1" applyFont="1" applyFill="1" applyBorder="1" applyAlignment="1" applyProtection="1">
      <alignment horizontal="center"/>
    </xf>
    <xf numFmtId="164" fontId="1" fillId="8" borderId="35" xfId="0" applyNumberFormat="1" applyFont="1" applyFill="1" applyBorder="1" applyAlignment="1" applyProtection="1">
      <alignment horizontal="left"/>
    </xf>
    <xf numFmtId="2" fontId="1" fillId="8" borderId="36" xfId="0" applyNumberFormat="1" applyFont="1" applyFill="1" applyBorder="1" applyAlignment="1" applyProtection="1">
      <alignment horizontal="center"/>
      <protection locked="0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Protection="1">
      <protection locked="0"/>
    </xf>
    <xf numFmtId="0" fontId="0" fillId="8" borderId="26" xfId="0" applyFill="1" applyBorder="1" applyAlignment="1" applyProtection="1">
      <alignment horizontal="left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/>
    </xf>
    <xf numFmtId="164" fontId="1" fillId="8" borderId="26" xfId="0" applyNumberFormat="1" applyFont="1" applyFill="1" applyBorder="1" applyAlignment="1" applyProtection="1">
      <alignment horizontal="center"/>
    </xf>
    <xf numFmtId="164" fontId="1" fillId="8" borderId="27" xfId="0" applyNumberFormat="1" applyFont="1" applyFill="1" applyBorder="1" applyAlignment="1" applyProtection="1">
      <alignment horizontal="left"/>
    </xf>
    <xf numFmtId="2" fontId="1" fillId="8" borderId="28" xfId="0" applyNumberFormat="1" applyFont="1" applyFill="1" applyBorder="1" applyAlignment="1" applyProtection="1">
      <alignment horizontal="center"/>
      <protection locked="0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Protection="1">
      <protection locked="0"/>
    </xf>
    <xf numFmtId="0" fontId="0" fillId="6" borderId="26" xfId="0" applyFill="1" applyBorder="1" applyAlignment="1" applyProtection="1">
      <alignment horizontal="left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/>
    </xf>
    <xf numFmtId="164" fontId="1" fillId="6" borderId="26" xfId="0" applyNumberFormat="1" applyFont="1" applyFill="1" applyBorder="1" applyAlignment="1" applyProtection="1">
      <alignment horizontal="center"/>
    </xf>
    <xf numFmtId="164" fontId="1" fillId="6" borderId="27" xfId="0" applyNumberFormat="1" applyFont="1" applyFill="1" applyBorder="1" applyAlignment="1" applyProtection="1">
      <alignment horizontal="left"/>
    </xf>
    <xf numFmtId="2" fontId="1" fillId="6" borderId="28" xfId="0" applyNumberFormat="1" applyFont="1" applyFill="1" applyBorder="1" applyAlignment="1" applyProtection="1">
      <alignment horizontal="center"/>
      <protection locked="0"/>
    </xf>
    <xf numFmtId="0" fontId="0" fillId="6" borderId="17" xfId="0" applyFill="1" applyBorder="1" applyProtection="1">
      <protection locked="0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Protection="1">
      <protection locked="0"/>
    </xf>
    <xf numFmtId="0" fontId="0" fillId="9" borderId="26" xfId="0" applyFill="1" applyBorder="1" applyAlignment="1" applyProtection="1">
      <alignment horizontal="left"/>
      <protection locked="0"/>
    </xf>
    <xf numFmtId="0" fontId="0" fillId="9" borderId="37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/>
    </xf>
    <xf numFmtId="164" fontId="1" fillId="9" borderId="26" xfId="0" applyNumberFormat="1" applyFont="1" applyFill="1" applyBorder="1" applyAlignment="1" applyProtection="1">
      <alignment horizontal="center"/>
    </xf>
    <xf numFmtId="164" fontId="1" fillId="9" borderId="27" xfId="0" applyNumberFormat="1" applyFont="1" applyFill="1" applyBorder="1" applyAlignment="1" applyProtection="1">
      <alignment horizontal="left"/>
    </xf>
    <xf numFmtId="2" fontId="1" fillId="9" borderId="28" xfId="0" applyNumberFormat="1" applyFont="1" applyFill="1" applyBorder="1" applyAlignment="1" applyProtection="1">
      <alignment horizontal="center"/>
      <protection locked="0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Protection="1">
      <protection locked="0"/>
    </xf>
    <xf numFmtId="0" fontId="0" fillId="10" borderId="26" xfId="0" applyFill="1" applyBorder="1" applyAlignment="1" applyProtection="1">
      <alignment horizontal="left"/>
      <protection locked="0"/>
    </xf>
    <xf numFmtId="0" fontId="0" fillId="10" borderId="37" xfId="0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horizontal="center"/>
    </xf>
    <xf numFmtId="164" fontId="1" fillId="10" borderId="26" xfId="0" applyNumberFormat="1" applyFont="1" applyFill="1" applyBorder="1" applyAlignment="1" applyProtection="1">
      <alignment horizontal="center"/>
    </xf>
    <xf numFmtId="164" fontId="1" fillId="10" borderId="27" xfId="0" applyNumberFormat="1" applyFont="1" applyFill="1" applyBorder="1" applyAlignment="1" applyProtection="1">
      <alignment horizontal="left"/>
    </xf>
    <xf numFmtId="2" fontId="1" fillId="10" borderId="28" xfId="0" applyNumberFormat="1" applyFont="1" applyFill="1" applyBorder="1" applyAlignment="1" applyProtection="1">
      <alignment horizontal="center"/>
      <protection locked="0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Protection="1">
      <protection locked="0"/>
    </xf>
    <xf numFmtId="0" fontId="0" fillId="11" borderId="26" xfId="0" applyFill="1" applyBorder="1" applyAlignment="1" applyProtection="1">
      <alignment horizontal="left"/>
      <protection locked="0"/>
    </xf>
    <xf numFmtId="0" fontId="0" fillId="11" borderId="37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11" borderId="11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/>
    </xf>
    <xf numFmtId="164" fontId="1" fillId="11" borderId="26" xfId="0" applyNumberFormat="1" applyFont="1" applyFill="1" applyBorder="1" applyAlignment="1" applyProtection="1">
      <alignment horizontal="center"/>
    </xf>
    <xf numFmtId="164" fontId="1" fillId="11" borderId="27" xfId="0" applyNumberFormat="1" applyFont="1" applyFill="1" applyBorder="1" applyAlignment="1" applyProtection="1">
      <alignment horizontal="left"/>
    </xf>
    <xf numFmtId="2" fontId="1" fillId="11" borderId="28" xfId="0" applyNumberFormat="1" applyFont="1" applyFill="1" applyBorder="1" applyAlignment="1" applyProtection="1">
      <alignment horizontal="center"/>
      <protection locked="0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Protection="1">
      <protection locked="0"/>
    </xf>
    <xf numFmtId="0" fontId="0" fillId="12" borderId="26" xfId="0" applyFill="1" applyBorder="1" applyAlignment="1" applyProtection="1">
      <alignment horizontal="left"/>
      <protection locked="0"/>
    </xf>
    <xf numFmtId="0" fontId="0" fillId="12" borderId="37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/>
    </xf>
    <xf numFmtId="164" fontId="1" fillId="12" borderId="26" xfId="0" applyNumberFormat="1" applyFont="1" applyFill="1" applyBorder="1" applyAlignment="1" applyProtection="1">
      <alignment horizontal="center"/>
    </xf>
    <xf numFmtId="164" fontId="1" fillId="12" borderId="27" xfId="0" applyNumberFormat="1" applyFont="1" applyFill="1" applyBorder="1" applyAlignment="1" applyProtection="1">
      <alignment horizontal="left"/>
    </xf>
    <xf numFmtId="2" fontId="1" fillId="12" borderId="28" xfId="0" applyNumberFormat="1" applyFont="1" applyFill="1" applyBorder="1" applyAlignment="1" applyProtection="1">
      <alignment horizontal="center"/>
      <protection locked="0"/>
    </xf>
    <xf numFmtId="0" fontId="0" fillId="12" borderId="33" xfId="0" applyFill="1" applyBorder="1" applyProtection="1">
      <protection locked="0"/>
    </xf>
    <xf numFmtId="0" fontId="0" fillId="12" borderId="33" xfId="0" applyFill="1" applyBorder="1" applyAlignment="1" applyProtection="1">
      <alignment horizontal="left"/>
      <protection locked="0"/>
    </xf>
    <xf numFmtId="0" fontId="0" fillId="12" borderId="34" xfId="0" applyFill="1" applyBorder="1" applyAlignment="1" applyProtection="1">
      <alignment horizontal="center" vertical="center"/>
      <protection locked="0"/>
    </xf>
    <xf numFmtId="0" fontId="0" fillId="12" borderId="33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3" borderId="26" xfId="0" applyFill="1" applyBorder="1" applyAlignment="1" applyProtection="1">
      <alignment horizontal="left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13" borderId="26" xfId="0" applyFill="1" applyBorder="1" applyAlignment="1" applyProtection="1">
      <alignment horizontal="center"/>
    </xf>
    <xf numFmtId="164" fontId="1" fillId="13" borderId="26" xfId="0" applyNumberFormat="1" applyFont="1" applyFill="1" applyBorder="1" applyAlignment="1" applyProtection="1">
      <alignment horizontal="center"/>
    </xf>
    <xf numFmtId="164" fontId="1" fillId="13" borderId="27" xfId="0" applyNumberFormat="1" applyFont="1" applyFill="1" applyBorder="1" applyAlignment="1" applyProtection="1">
      <alignment horizontal="left"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13" borderId="30" xfId="0" applyFill="1" applyBorder="1" applyAlignment="1" applyProtection="1">
      <alignment horizontal="center"/>
    </xf>
    <xf numFmtId="164" fontId="1" fillId="13" borderId="30" xfId="0" applyNumberFormat="1" applyFont="1" applyFill="1" applyBorder="1" applyAlignment="1" applyProtection="1">
      <alignment horizontal="center"/>
    </xf>
    <xf numFmtId="164" fontId="1" fillId="13" borderId="39" xfId="0" applyNumberFormat="1" applyFont="1" applyFill="1" applyBorder="1" applyAlignment="1" applyProtection="1">
      <alignment horizontal="left"/>
    </xf>
    <xf numFmtId="2" fontId="1" fillId="13" borderId="31" xfId="0" applyNumberFormat="1" applyFont="1" applyFill="1" applyBorder="1" applyAlignment="1" applyProtection="1">
      <alignment horizontal="center"/>
      <protection locked="0"/>
    </xf>
    <xf numFmtId="0" fontId="0" fillId="14" borderId="25" xfId="0" applyFill="1" applyBorder="1" applyAlignment="1">
      <alignment horizontal="center"/>
    </xf>
    <xf numFmtId="0" fontId="0" fillId="14" borderId="30" xfId="0" applyFill="1" applyBorder="1" applyProtection="1">
      <protection locked="0"/>
    </xf>
    <xf numFmtId="0" fontId="0" fillId="14" borderId="30" xfId="0" applyFill="1" applyBorder="1" applyAlignment="1" applyProtection="1">
      <alignment horizontal="left"/>
      <protection locked="0"/>
    </xf>
    <xf numFmtId="0" fontId="0" fillId="14" borderId="38" xfId="0" applyFill="1" applyBorder="1" applyAlignment="1" applyProtection="1">
      <alignment horizontal="center" vertical="center"/>
      <protection locked="0"/>
    </xf>
    <xf numFmtId="0" fontId="0" fillId="14" borderId="30" xfId="0" applyFill="1" applyBorder="1" applyAlignment="1" applyProtection="1">
      <alignment horizontal="center" vertical="center"/>
      <protection locked="0"/>
    </xf>
    <xf numFmtId="0" fontId="0" fillId="14" borderId="11" xfId="0" applyFill="1" applyBorder="1" applyAlignment="1" applyProtection="1">
      <alignment horizontal="center" vertical="center"/>
      <protection locked="0"/>
    </xf>
    <xf numFmtId="0" fontId="0" fillId="14" borderId="30" xfId="0" applyFill="1" applyBorder="1" applyAlignment="1" applyProtection="1">
      <alignment horizontal="center"/>
    </xf>
    <xf numFmtId="164" fontId="1" fillId="14" borderId="30" xfId="0" applyNumberFormat="1" applyFont="1" applyFill="1" applyBorder="1" applyAlignment="1" applyProtection="1">
      <alignment horizontal="center"/>
    </xf>
    <xf numFmtId="164" fontId="1" fillId="14" borderId="27" xfId="0" applyNumberFormat="1" applyFont="1" applyFill="1" applyBorder="1" applyAlignment="1" applyProtection="1">
      <alignment horizontal="left"/>
    </xf>
    <xf numFmtId="2" fontId="1" fillId="14" borderId="31" xfId="0" applyNumberFormat="1" applyFont="1" applyFill="1" applyBorder="1" applyAlignment="1" applyProtection="1">
      <alignment horizontal="center"/>
      <protection locked="0"/>
    </xf>
    <xf numFmtId="164" fontId="1" fillId="14" borderId="39" xfId="0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3" borderId="22" xfId="0" applyFill="1" applyBorder="1" applyAlignment="1">
      <alignment horizontal="center"/>
    </xf>
    <xf numFmtId="0" fontId="0" fillId="0" borderId="23" xfId="0" applyBorder="1" applyProtection="1"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13" borderId="23" xfId="0" applyFill="1" applyBorder="1" applyAlignment="1" applyProtection="1">
      <alignment horizontal="center"/>
    </xf>
    <xf numFmtId="164" fontId="1" fillId="13" borderId="23" xfId="0" applyNumberFormat="1" applyFont="1" applyFill="1" applyBorder="1" applyAlignment="1" applyProtection="1">
      <alignment horizontal="center"/>
    </xf>
    <xf numFmtId="164" fontId="1" fillId="13" borderId="15" xfId="0" applyNumberFormat="1" applyFont="1" applyFill="1" applyBorder="1" applyAlignment="1" applyProtection="1">
      <alignment horizontal="left"/>
    </xf>
    <xf numFmtId="2" fontId="1" fillId="13" borderId="24" xfId="0" applyNumberFormat="1" applyFont="1" applyFill="1" applyBorder="1" applyAlignment="1" applyProtection="1">
      <alignment horizontal="center"/>
      <protection locked="0"/>
    </xf>
    <xf numFmtId="0" fontId="0" fillId="14" borderId="10" xfId="0" applyFill="1" applyBorder="1" applyAlignment="1">
      <alignment horizontal="center"/>
    </xf>
    <xf numFmtId="0" fontId="0" fillId="14" borderId="42" xfId="0" applyFill="1" applyBorder="1" applyProtection="1">
      <protection locked="0"/>
    </xf>
    <xf numFmtId="0" fontId="0" fillId="14" borderId="42" xfId="0" applyFill="1" applyBorder="1" applyAlignment="1" applyProtection="1">
      <alignment horizontal="left"/>
      <protection locked="0"/>
    </xf>
    <xf numFmtId="0" fontId="0" fillId="14" borderId="43" xfId="0" applyFill="1" applyBorder="1" applyAlignment="1" applyProtection="1">
      <alignment horizontal="center" vertical="center"/>
      <protection locked="0"/>
    </xf>
    <xf numFmtId="0" fontId="0" fillId="14" borderId="42" xfId="0" applyFill="1" applyBorder="1" applyAlignment="1" applyProtection="1">
      <alignment horizontal="center" vertical="center"/>
      <protection locked="0"/>
    </xf>
    <xf numFmtId="0" fontId="0" fillId="14" borderId="42" xfId="0" applyFill="1" applyBorder="1" applyAlignment="1" applyProtection="1">
      <alignment horizontal="center"/>
    </xf>
    <xf numFmtId="164" fontId="1" fillId="14" borderId="42" xfId="0" applyNumberFormat="1" applyFont="1" applyFill="1" applyBorder="1" applyAlignment="1" applyProtection="1">
      <alignment horizontal="center"/>
    </xf>
    <xf numFmtId="164" fontId="1" fillId="14" borderId="6" xfId="0" applyNumberFormat="1" applyFont="1" applyFill="1" applyBorder="1" applyAlignment="1" applyProtection="1">
      <alignment horizontal="left"/>
    </xf>
    <xf numFmtId="2" fontId="1" fillId="14" borderId="44" xfId="0" applyNumberFormat="1" applyFont="1" applyFill="1" applyBorder="1" applyAlignment="1" applyProtection="1">
      <alignment horizontal="center"/>
      <protection locked="0"/>
    </xf>
    <xf numFmtId="0" fontId="0" fillId="14" borderId="29" xfId="0" applyFill="1" applyBorder="1" applyAlignment="1">
      <alignment horizontal="center"/>
    </xf>
    <xf numFmtId="0" fontId="3" fillId="3" borderId="4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4" borderId="26" xfId="0" applyFill="1" applyBorder="1" applyProtection="1">
      <protection locked="0"/>
    </xf>
    <xf numFmtId="0" fontId="0" fillId="12" borderId="30" xfId="0" applyFill="1" applyBorder="1" applyProtection="1">
      <protection locked="0"/>
    </xf>
    <xf numFmtId="0" fontId="0" fillId="0" borderId="42" xfId="0" applyBorder="1" applyProtection="1">
      <protection locked="0"/>
    </xf>
    <xf numFmtId="0" fontId="0" fillId="14" borderId="26" xfId="0" applyFill="1" applyBorder="1" applyAlignment="1" applyProtection="1">
      <alignment horizontal="left"/>
      <protection locked="0"/>
    </xf>
    <xf numFmtId="0" fontId="0" fillId="12" borderId="30" xfId="0" applyFill="1" applyBorder="1" applyAlignment="1" applyProtection="1">
      <alignment horizontal="left"/>
      <protection locked="0"/>
    </xf>
    <xf numFmtId="0" fontId="0" fillId="3" borderId="42" xfId="0" applyFill="1" applyBorder="1" applyAlignment="1" applyProtection="1">
      <alignment horizontal="left"/>
      <protection locked="0"/>
    </xf>
    <xf numFmtId="0" fontId="0" fillId="14" borderId="37" xfId="0" applyFill="1" applyBorder="1" applyAlignment="1" applyProtection="1">
      <alignment horizontal="center" vertical="center"/>
      <protection locked="0"/>
    </xf>
    <xf numFmtId="0" fontId="0" fillId="12" borderId="38" xfId="0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Alignment="1" applyProtection="1">
      <alignment horizontal="center" vertical="center"/>
      <protection locked="0"/>
    </xf>
    <xf numFmtId="0" fontId="0" fillId="14" borderId="26" xfId="0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12" borderId="42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14" borderId="26" xfId="0" applyFill="1" applyBorder="1" applyAlignment="1" applyProtection="1">
      <alignment horizontal="center"/>
    </xf>
    <xf numFmtId="0" fontId="0" fillId="12" borderId="30" xfId="0" applyFill="1" applyBorder="1" applyAlignment="1" applyProtection="1">
      <alignment horizontal="center"/>
    </xf>
    <xf numFmtId="0" fontId="0" fillId="13" borderId="42" xfId="0" applyFill="1" applyBorder="1" applyAlignment="1" applyProtection="1">
      <alignment horizontal="center"/>
    </xf>
    <xf numFmtId="164" fontId="1" fillId="14" borderId="26" xfId="0" applyNumberFormat="1" applyFont="1" applyFill="1" applyBorder="1" applyAlignment="1" applyProtection="1">
      <alignment horizontal="center"/>
    </xf>
    <xf numFmtId="164" fontId="1" fillId="12" borderId="30" xfId="0" applyNumberFormat="1" applyFont="1" applyFill="1" applyBorder="1" applyAlignment="1" applyProtection="1">
      <alignment horizontal="center"/>
    </xf>
    <xf numFmtId="164" fontId="1" fillId="13" borderId="42" xfId="0" applyNumberFormat="1" applyFont="1" applyFill="1" applyBorder="1" applyAlignment="1" applyProtection="1">
      <alignment horizontal="center"/>
    </xf>
    <xf numFmtId="164" fontId="1" fillId="12" borderId="39" xfId="0" applyNumberFormat="1" applyFont="1" applyFill="1" applyBorder="1" applyAlignment="1" applyProtection="1">
      <alignment horizontal="left"/>
    </xf>
    <xf numFmtId="164" fontId="1" fillId="13" borderId="6" xfId="0" applyNumberFormat="1" applyFont="1" applyFill="1" applyBorder="1" applyAlignment="1" applyProtection="1">
      <alignment horizontal="left"/>
    </xf>
    <xf numFmtId="0" fontId="0" fillId="14" borderId="22" xfId="0" applyFill="1" applyBorder="1" applyAlignment="1">
      <alignment horizontal="center"/>
    </xf>
    <xf numFmtId="0" fontId="0" fillId="14" borderId="23" xfId="0" applyFill="1" applyBorder="1" applyProtection="1">
      <protection locked="0"/>
    </xf>
    <xf numFmtId="0" fontId="0" fillId="14" borderId="23" xfId="0" applyFill="1" applyBorder="1" applyAlignment="1" applyProtection="1">
      <alignment horizontal="left"/>
      <protection locked="0"/>
    </xf>
    <xf numFmtId="0" fontId="0" fillId="14" borderId="40" xfId="0" applyFill="1" applyBorder="1" applyAlignment="1" applyProtection="1">
      <alignment horizontal="center" vertical="center"/>
      <protection locked="0"/>
    </xf>
    <xf numFmtId="0" fontId="0" fillId="14" borderId="23" xfId="0" applyFill="1" applyBorder="1" applyAlignment="1" applyProtection="1">
      <alignment horizontal="center" vertical="center"/>
      <protection locked="0"/>
    </xf>
    <xf numFmtId="0" fontId="0" fillId="14" borderId="41" xfId="0" applyFill="1" applyBorder="1" applyAlignment="1" applyProtection="1">
      <alignment horizontal="center" vertical="center"/>
      <protection locked="0"/>
    </xf>
    <xf numFmtId="0" fontId="0" fillId="14" borderId="23" xfId="0" applyFill="1" applyBorder="1" applyAlignment="1" applyProtection="1">
      <alignment horizontal="center"/>
    </xf>
    <xf numFmtId="164" fontId="1" fillId="14" borderId="23" xfId="0" applyNumberFormat="1" applyFont="1" applyFill="1" applyBorder="1" applyAlignment="1" applyProtection="1">
      <alignment horizontal="center"/>
    </xf>
    <xf numFmtId="164" fontId="1" fillId="14" borderId="15" xfId="0" applyNumberFormat="1" applyFont="1" applyFill="1" applyBorder="1" applyAlignment="1" applyProtection="1">
      <alignment horizontal="left"/>
    </xf>
    <xf numFmtId="2" fontId="1" fillId="13" borderId="27" xfId="0" applyNumberFormat="1" applyFont="1" applyFill="1" applyBorder="1" applyAlignment="1" applyProtection="1">
      <alignment horizontal="center"/>
      <protection locked="0"/>
    </xf>
    <xf numFmtId="2" fontId="1" fillId="12" borderId="27" xfId="0" applyNumberFormat="1" applyFont="1" applyFill="1" applyBorder="1" applyAlignment="1" applyProtection="1">
      <alignment horizontal="center"/>
      <protection locked="0"/>
    </xf>
    <xf numFmtId="2" fontId="1" fillId="14" borderId="27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2" fontId="1" fillId="7" borderId="27" xfId="0" applyNumberFormat="1" applyFont="1" applyFill="1" applyBorder="1" applyAlignment="1" applyProtection="1">
      <alignment horizontal="center"/>
      <protection locked="0"/>
    </xf>
    <xf numFmtId="2" fontId="1" fillId="8" borderId="27" xfId="0" applyNumberFormat="1" applyFont="1" applyFill="1" applyBorder="1" applyAlignment="1" applyProtection="1">
      <alignment horizontal="center"/>
      <protection locked="0"/>
    </xf>
    <xf numFmtId="2" fontId="1" fillId="10" borderId="27" xfId="0" applyNumberFormat="1" applyFont="1" applyFill="1" applyBorder="1" applyAlignment="1" applyProtection="1">
      <alignment horizontal="center"/>
      <protection locked="0"/>
    </xf>
    <xf numFmtId="2" fontId="1" fillId="11" borderId="27" xfId="0" applyNumberFormat="1" applyFont="1" applyFill="1" applyBorder="1" applyAlignment="1" applyProtection="1">
      <alignment horizontal="center"/>
      <protection locked="0"/>
    </xf>
    <xf numFmtId="2" fontId="1" fillId="14" borderId="15" xfId="0" applyNumberFormat="1" applyFont="1" applyFill="1" applyBorder="1" applyAlignment="1" applyProtection="1">
      <alignment horizontal="center"/>
      <protection locked="0"/>
    </xf>
    <xf numFmtId="2" fontId="1" fillId="13" borderId="46" xfId="0" applyNumberFormat="1" applyFont="1" applyFill="1" applyBorder="1" applyAlignment="1" applyProtection="1">
      <alignment horizontal="center"/>
      <protection locked="0"/>
    </xf>
    <xf numFmtId="2" fontId="1" fillId="13" borderId="39" xfId="0" applyNumberFormat="1" applyFont="1" applyFill="1" applyBorder="1" applyAlignment="1" applyProtection="1">
      <alignment horizontal="center"/>
      <protection locked="0"/>
    </xf>
    <xf numFmtId="2" fontId="1" fillId="14" borderId="39" xfId="0" applyNumberFormat="1" applyFont="1" applyFill="1" applyBorder="1" applyAlignment="1" applyProtection="1">
      <alignment horizontal="center"/>
      <protection locked="0"/>
    </xf>
    <xf numFmtId="0" fontId="0" fillId="14" borderId="33" xfId="0" applyFill="1" applyBorder="1" applyProtection="1">
      <protection locked="0"/>
    </xf>
    <xf numFmtId="0" fontId="0" fillId="14" borderId="33" xfId="0" applyFill="1" applyBorder="1" applyAlignment="1" applyProtection="1">
      <alignment horizontal="left"/>
      <protection locked="0"/>
    </xf>
    <xf numFmtId="0" fontId="0" fillId="14" borderId="34" xfId="0" applyFill="1" applyBorder="1" applyAlignment="1" applyProtection="1">
      <alignment horizontal="center" vertical="center"/>
      <protection locked="0"/>
    </xf>
    <xf numFmtId="0" fontId="0" fillId="14" borderId="33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center"/>
    </xf>
    <xf numFmtId="2" fontId="1" fillId="12" borderId="39" xfId="0" applyNumberFormat="1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/>
    <xf numFmtId="0" fontId="0" fillId="0" borderId="4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tabSelected="1" zoomScaleNormal="100" workbookViewId="0">
      <selection activeCell="AN13" sqref="AN13:AN15"/>
    </sheetView>
  </sheetViews>
  <sheetFormatPr defaultRowHeight="15" x14ac:dyDescent="0.25"/>
  <cols>
    <col min="1" max="1" width="5.140625" style="150" customWidth="1"/>
    <col min="2" max="3" width="27.85546875" customWidth="1"/>
    <col min="4" max="4" width="27.85546875" style="155" customWidth="1"/>
    <col min="5" max="7" width="5.28515625" hidden="1" customWidth="1"/>
    <col min="8" max="9" width="0" hidden="1" customWidth="1"/>
    <col min="10" max="12" width="5.28515625" hidden="1" customWidth="1"/>
    <col min="13" max="14" width="0" hidden="1" customWidth="1"/>
    <col min="15" max="17" width="5.28515625" hidden="1" customWidth="1"/>
    <col min="18" max="19" width="0" hidden="1" customWidth="1"/>
    <col min="20" max="22" width="5.28515625" hidden="1" customWidth="1"/>
    <col min="23" max="24" width="0" hidden="1" customWidth="1"/>
    <col min="25" max="27" width="5.28515625" hidden="1" customWidth="1"/>
    <col min="28" max="29" width="0" hidden="1" customWidth="1"/>
    <col min="30" max="32" width="5.28515625" hidden="1" customWidth="1"/>
    <col min="33" max="33" width="0" hidden="1" customWidth="1"/>
    <col min="34" max="34" width="9.28515625" hidden="1" customWidth="1"/>
    <col min="35" max="37" width="4.5703125" hidden="1" customWidth="1"/>
    <col min="38" max="38" width="0" hidden="1" customWidth="1"/>
    <col min="39" max="39" width="18.7109375" customWidth="1"/>
    <col min="40" max="40" width="78.7109375" customWidth="1"/>
    <col min="41" max="41" width="29.42578125" customWidth="1"/>
  </cols>
  <sheetData>
    <row r="1" spans="1:41" ht="21.75" thickBot="1" x14ac:dyDescent="0.4">
      <c r="A1" s="250" t="s">
        <v>239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2"/>
    </row>
    <row r="2" spans="1:41" ht="18.75" customHeight="1" thickBot="1" x14ac:dyDescent="0.3">
      <c r="A2" s="253" t="s">
        <v>0</v>
      </c>
      <c r="B2" s="255" t="s">
        <v>1</v>
      </c>
      <c r="C2" s="257" t="s">
        <v>2</v>
      </c>
      <c r="D2" s="259" t="s">
        <v>3</v>
      </c>
      <c r="E2" s="261" t="s">
        <v>4</v>
      </c>
      <c r="F2" s="262"/>
      <c r="G2" s="262"/>
      <c r="H2" s="262"/>
      <c r="I2" s="263"/>
      <c r="J2" s="243" t="s">
        <v>5</v>
      </c>
      <c r="K2" s="244"/>
      <c r="L2" s="244"/>
      <c r="M2" s="244"/>
      <c r="N2" s="245"/>
      <c r="O2" s="261" t="s">
        <v>6</v>
      </c>
      <c r="P2" s="262"/>
      <c r="Q2" s="262"/>
      <c r="R2" s="262"/>
      <c r="S2" s="263"/>
      <c r="T2" s="243" t="s">
        <v>7</v>
      </c>
      <c r="U2" s="244"/>
      <c r="V2" s="244"/>
      <c r="W2" s="244"/>
      <c r="X2" s="245"/>
      <c r="Y2" s="264" t="s">
        <v>8</v>
      </c>
      <c r="Z2" s="265"/>
      <c r="AA2" s="265"/>
      <c r="AB2" s="265"/>
      <c r="AC2" s="266"/>
      <c r="AD2" s="243" t="s">
        <v>9</v>
      </c>
      <c r="AE2" s="244"/>
      <c r="AF2" s="244"/>
      <c r="AG2" s="244"/>
      <c r="AH2" s="245"/>
      <c r="AI2" s="246" t="s">
        <v>10</v>
      </c>
      <c r="AJ2" s="247"/>
      <c r="AK2" s="248"/>
      <c r="AL2" s="248"/>
      <c r="AM2" s="248"/>
      <c r="AN2" s="248"/>
      <c r="AO2" s="249"/>
    </row>
    <row r="3" spans="1:41" ht="25.5" customHeight="1" x14ac:dyDescent="0.25">
      <c r="A3" s="254"/>
      <c r="B3" s="256"/>
      <c r="C3" s="258"/>
      <c r="D3" s="260"/>
      <c r="E3" s="1" t="s">
        <v>11</v>
      </c>
      <c r="F3" s="2" t="s">
        <v>12</v>
      </c>
      <c r="G3" s="3" t="s">
        <v>13</v>
      </c>
      <c r="H3" s="4" t="s">
        <v>14</v>
      </c>
      <c r="I3" s="5" t="s">
        <v>15</v>
      </c>
      <c r="J3" s="6" t="s">
        <v>11</v>
      </c>
      <c r="K3" s="7" t="s">
        <v>12</v>
      </c>
      <c r="L3" s="8" t="s">
        <v>13</v>
      </c>
      <c r="M3" s="9" t="s">
        <v>14</v>
      </c>
      <c r="N3" s="10" t="s">
        <v>15</v>
      </c>
      <c r="O3" s="1" t="s">
        <v>11</v>
      </c>
      <c r="P3" s="2" t="s">
        <v>12</v>
      </c>
      <c r="Q3" s="3" t="s">
        <v>13</v>
      </c>
      <c r="R3" s="4" t="s">
        <v>14</v>
      </c>
      <c r="S3" s="5" t="s">
        <v>15</v>
      </c>
      <c r="T3" s="6" t="s">
        <v>11</v>
      </c>
      <c r="U3" s="7" t="s">
        <v>12</v>
      </c>
      <c r="V3" s="11" t="s">
        <v>13</v>
      </c>
      <c r="W3" s="9" t="s">
        <v>14</v>
      </c>
      <c r="X3" s="10" t="s">
        <v>15</v>
      </c>
      <c r="Y3" s="12" t="s">
        <v>11</v>
      </c>
      <c r="Z3" s="2" t="s">
        <v>12</v>
      </c>
      <c r="AA3" s="13" t="s">
        <v>13</v>
      </c>
      <c r="AB3" s="4" t="s">
        <v>14</v>
      </c>
      <c r="AC3" s="5" t="s">
        <v>15</v>
      </c>
      <c r="AD3" s="6" t="s">
        <v>11</v>
      </c>
      <c r="AE3" s="7" t="s">
        <v>12</v>
      </c>
      <c r="AF3" s="11" t="s">
        <v>13</v>
      </c>
      <c r="AG3" s="9" t="s">
        <v>14</v>
      </c>
      <c r="AH3" s="10" t="s">
        <v>15</v>
      </c>
      <c r="AI3" s="14" t="s">
        <v>11</v>
      </c>
      <c r="AJ3" s="15" t="s">
        <v>12</v>
      </c>
      <c r="AK3" s="16" t="s">
        <v>13</v>
      </c>
      <c r="AL3" s="17" t="s">
        <v>16</v>
      </c>
      <c r="AM3" s="18" t="s">
        <v>17</v>
      </c>
      <c r="AN3" s="19" t="s">
        <v>18</v>
      </c>
      <c r="AO3" s="20" t="s">
        <v>19</v>
      </c>
    </row>
    <row r="4" spans="1:41" ht="9.75" customHeight="1" thickBot="1" x14ac:dyDescent="0.3">
      <c r="A4" s="178"/>
      <c r="B4" s="179"/>
      <c r="C4" s="179"/>
      <c r="D4" s="180"/>
      <c r="E4" s="12"/>
      <c r="F4" s="2"/>
      <c r="G4" s="13"/>
      <c r="H4" s="181"/>
      <c r="I4" s="181"/>
      <c r="J4" s="182"/>
      <c r="K4" s="7"/>
      <c r="L4" s="8"/>
      <c r="M4" s="183"/>
      <c r="N4" s="183"/>
      <c r="O4" s="12"/>
      <c r="P4" s="2"/>
      <c r="Q4" s="13"/>
      <c r="R4" s="181"/>
      <c r="S4" s="181"/>
      <c r="T4" s="182"/>
      <c r="U4" s="7"/>
      <c r="V4" s="8"/>
      <c r="W4" s="183"/>
      <c r="X4" s="183"/>
      <c r="Y4" s="12"/>
      <c r="Z4" s="2"/>
      <c r="AA4" s="13"/>
      <c r="AB4" s="181"/>
      <c r="AC4" s="181"/>
      <c r="AD4" s="182"/>
      <c r="AE4" s="7"/>
      <c r="AF4" s="8"/>
      <c r="AG4" s="183"/>
      <c r="AH4" s="183"/>
      <c r="AI4" s="184"/>
      <c r="AJ4" s="185"/>
      <c r="AK4" s="186"/>
      <c r="AL4" s="186"/>
      <c r="AM4" s="187"/>
      <c r="AN4" s="188"/>
      <c r="AO4" s="189"/>
    </row>
    <row r="5" spans="1:41" ht="20.25" customHeight="1" x14ac:dyDescent="0.25">
      <c r="A5" s="21">
        <v>1</v>
      </c>
      <c r="B5" s="22" t="s">
        <v>20</v>
      </c>
      <c r="C5" s="22" t="s">
        <v>21</v>
      </c>
      <c r="D5" s="23" t="s">
        <v>22</v>
      </c>
      <c r="E5" s="24">
        <v>20</v>
      </c>
      <c r="F5" s="24">
        <v>0</v>
      </c>
      <c r="G5" s="24">
        <v>0</v>
      </c>
      <c r="H5" s="24">
        <f t="shared" ref="H5:H68" si="0">E5-F5/3</f>
        <v>20</v>
      </c>
      <c r="I5" s="24">
        <f t="shared" ref="I5:I68" si="1">H5*3.6728</f>
        <v>73.456000000000003</v>
      </c>
      <c r="J5" s="24">
        <v>18</v>
      </c>
      <c r="K5" s="24">
        <v>2</v>
      </c>
      <c r="L5" s="24">
        <v>0</v>
      </c>
      <c r="M5" s="24">
        <f t="shared" ref="M5:M19" si="2">J5-K5/3</f>
        <v>17.333333333333332</v>
      </c>
      <c r="N5" s="24">
        <f t="shared" ref="N5:N68" si="3">M5*4.9536</f>
        <v>85.862399999999994</v>
      </c>
      <c r="O5" s="24">
        <v>20</v>
      </c>
      <c r="P5" s="24">
        <v>0</v>
      </c>
      <c r="Q5" s="24">
        <v>0</v>
      </c>
      <c r="R5" s="24">
        <f t="shared" ref="R5:R68" si="4">O5-P5/3</f>
        <v>20</v>
      </c>
      <c r="S5" s="24">
        <f t="shared" ref="S5:S68" si="5">R5*4.0736</f>
        <v>81.471999999999994</v>
      </c>
      <c r="T5" s="24">
        <v>10</v>
      </c>
      <c r="U5" s="24">
        <v>0</v>
      </c>
      <c r="V5" s="24">
        <v>0</v>
      </c>
      <c r="W5" s="24">
        <f t="shared" ref="W5:W68" si="6">T5-U5/3</f>
        <v>10</v>
      </c>
      <c r="X5" s="24">
        <f t="shared" ref="X5:X68" si="7">W5*1.686</f>
        <v>16.86</v>
      </c>
      <c r="Y5" s="24">
        <v>9</v>
      </c>
      <c r="Z5" s="24">
        <v>1</v>
      </c>
      <c r="AA5" s="24">
        <v>0</v>
      </c>
      <c r="AB5" s="24">
        <f t="shared" ref="AB5:AB68" si="8">Y5-Z5/3</f>
        <v>8.6666666666666661</v>
      </c>
      <c r="AC5" s="24">
        <f t="shared" ref="AC5:AC68" si="9">AB5*1.881</f>
        <v>16.302</v>
      </c>
      <c r="AD5" s="24">
        <v>10</v>
      </c>
      <c r="AE5" s="24">
        <v>0</v>
      </c>
      <c r="AF5" s="24">
        <v>0</v>
      </c>
      <c r="AG5" s="24">
        <f t="shared" ref="AG5:AG68" si="10">AD5-AE5/3</f>
        <v>10</v>
      </c>
      <c r="AH5" s="24">
        <f t="shared" ref="AH5:AH68" si="11">AG5*1.633</f>
        <v>16.329999999999998</v>
      </c>
      <c r="AI5" s="25">
        <f t="shared" ref="AI5:AK20" si="12">E5+J5+O5+T5+Y5+AD5</f>
        <v>87</v>
      </c>
      <c r="AJ5" s="25">
        <f t="shared" si="12"/>
        <v>3</v>
      </c>
      <c r="AK5" s="25">
        <f t="shared" si="12"/>
        <v>0</v>
      </c>
      <c r="AL5" s="25">
        <f t="shared" ref="AL5:AL68" si="13">AI5-AJ5*0.33333333</f>
        <v>86.000000009999994</v>
      </c>
      <c r="AM5" s="26">
        <v>482.96440000000001</v>
      </c>
      <c r="AN5" s="27" t="s">
        <v>23</v>
      </c>
      <c r="AO5" s="28">
        <v>0.19</v>
      </c>
    </row>
    <row r="6" spans="1:41" ht="20.25" customHeight="1" x14ac:dyDescent="0.25">
      <c r="A6" s="29">
        <v>2</v>
      </c>
      <c r="B6" s="30" t="s">
        <v>20</v>
      </c>
      <c r="C6" s="30" t="s">
        <v>24</v>
      </c>
      <c r="D6" s="31" t="s">
        <v>25</v>
      </c>
      <c r="E6" s="32">
        <v>20</v>
      </c>
      <c r="F6" s="32">
        <v>0</v>
      </c>
      <c r="G6" s="32">
        <v>0</v>
      </c>
      <c r="H6" s="32">
        <f t="shared" si="0"/>
        <v>20</v>
      </c>
      <c r="I6" s="32">
        <f t="shared" si="1"/>
        <v>73.456000000000003</v>
      </c>
      <c r="J6" s="32">
        <v>16</v>
      </c>
      <c r="K6" s="32">
        <v>4</v>
      </c>
      <c r="L6" s="32">
        <v>0</v>
      </c>
      <c r="M6" s="32">
        <f t="shared" si="2"/>
        <v>14.666666666666666</v>
      </c>
      <c r="N6" s="32">
        <f t="shared" si="3"/>
        <v>72.652799999999999</v>
      </c>
      <c r="O6" s="32">
        <v>20</v>
      </c>
      <c r="P6" s="32">
        <v>0</v>
      </c>
      <c r="Q6" s="32">
        <v>0</v>
      </c>
      <c r="R6" s="32">
        <f t="shared" si="4"/>
        <v>20</v>
      </c>
      <c r="S6" s="32">
        <f t="shared" si="5"/>
        <v>81.471999999999994</v>
      </c>
      <c r="T6" s="32">
        <v>10</v>
      </c>
      <c r="U6" s="32">
        <v>0</v>
      </c>
      <c r="V6" s="32">
        <v>0</v>
      </c>
      <c r="W6" s="32">
        <f t="shared" si="6"/>
        <v>10</v>
      </c>
      <c r="X6" s="32">
        <f t="shared" si="7"/>
        <v>16.86</v>
      </c>
      <c r="Y6" s="32">
        <v>10</v>
      </c>
      <c r="Z6" s="32">
        <v>0</v>
      </c>
      <c r="AA6" s="32">
        <v>0</v>
      </c>
      <c r="AB6" s="32">
        <f t="shared" si="8"/>
        <v>10</v>
      </c>
      <c r="AC6" s="32">
        <f t="shared" si="9"/>
        <v>18.809999999999999</v>
      </c>
      <c r="AD6" s="32">
        <v>10</v>
      </c>
      <c r="AE6" s="32">
        <v>0</v>
      </c>
      <c r="AF6" s="32">
        <v>0</v>
      </c>
      <c r="AG6" s="32">
        <f t="shared" si="10"/>
        <v>10</v>
      </c>
      <c r="AH6" s="32">
        <f t="shared" si="11"/>
        <v>16.329999999999998</v>
      </c>
      <c r="AI6" s="33">
        <f t="shared" si="12"/>
        <v>86</v>
      </c>
      <c r="AJ6" s="33">
        <f t="shared" si="12"/>
        <v>4</v>
      </c>
      <c r="AK6" s="33">
        <f t="shared" si="12"/>
        <v>0</v>
      </c>
      <c r="AL6" s="33">
        <f t="shared" si="13"/>
        <v>84.666666680000006</v>
      </c>
      <c r="AM6" s="34">
        <v>470.02109999999999</v>
      </c>
      <c r="AN6" s="35" t="s">
        <v>26</v>
      </c>
      <c r="AO6" s="36">
        <v>0.6</v>
      </c>
    </row>
    <row r="7" spans="1:41" ht="20.25" customHeight="1" x14ac:dyDescent="0.25">
      <c r="A7" s="29">
        <v>3</v>
      </c>
      <c r="B7" s="30" t="s">
        <v>20</v>
      </c>
      <c r="C7" s="30" t="s">
        <v>27</v>
      </c>
      <c r="D7" s="31" t="s">
        <v>28</v>
      </c>
      <c r="E7" s="32">
        <v>18</v>
      </c>
      <c r="F7" s="32">
        <v>2</v>
      </c>
      <c r="G7" s="32">
        <v>0</v>
      </c>
      <c r="H7" s="32">
        <f t="shared" si="0"/>
        <v>17.333333333333332</v>
      </c>
      <c r="I7" s="32">
        <f t="shared" si="1"/>
        <v>63.661866666666661</v>
      </c>
      <c r="J7" s="32">
        <v>17</v>
      </c>
      <c r="K7" s="32">
        <v>3</v>
      </c>
      <c r="L7" s="32">
        <v>0</v>
      </c>
      <c r="M7" s="32">
        <f t="shared" si="2"/>
        <v>16</v>
      </c>
      <c r="N7" s="32">
        <f t="shared" si="3"/>
        <v>79.257599999999996</v>
      </c>
      <c r="O7" s="32">
        <v>19</v>
      </c>
      <c r="P7" s="32">
        <v>1</v>
      </c>
      <c r="Q7" s="32">
        <v>0</v>
      </c>
      <c r="R7" s="32">
        <f t="shared" si="4"/>
        <v>18.666666666666668</v>
      </c>
      <c r="S7" s="32">
        <f t="shared" si="5"/>
        <v>76.040533333333343</v>
      </c>
      <c r="T7" s="32">
        <v>9</v>
      </c>
      <c r="U7" s="32">
        <v>1</v>
      </c>
      <c r="V7" s="32">
        <v>0</v>
      </c>
      <c r="W7" s="32">
        <f t="shared" si="6"/>
        <v>8.6666666666666661</v>
      </c>
      <c r="X7" s="32">
        <f t="shared" si="7"/>
        <v>14.611999999999998</v>
      </c>
      <c r="Y7" s="32">
        <v>10</v>
      </c>
      <c r="Z7" s="32">
        <v>0</v>
      </c>
      <c r="AA7" s="32">
        <v>0</v>
      </c>
      <c r="AB7" s="32">
        <f t="shared" si="8"/>
        <v>10</v>
      </c>
      <c r="AC7" s="32">
        <f t="shared" si="9"/>
        <v>18.809999999999999</v>
      </c>
      <c r="AD7" s="32">
        <v>9</v>
      </c>
      <c r="AE7" s="32">
        <v>1</v>
      </c>
      <c r="AF7" s="32">
        <v>0</v>
      </c>
      <c r="AG7" s="32">
        <f t="shared" si="10"/>
        <v>8.6666666666666661</v>
      </c>
      <c r="AH7" s="32">
        <f t="shared" si="11"/>
        <v>14.152666666666665</v>
      </c>
      <c r="AI7" s="33">
        <f t="shared" si="12"/>
        <v>82</v>
      </c>
      <c r="AJ7" s="33">
        <f t="shared" si="12"/>
        <v>8</v>
      </c>
      <c r="AK7" s="33">
        <f t="shared" si="12"/>
        <v>0</v>
      </c>
      <c r="AL7" s="33">
        <f t="shared" si="13"/>
        <v>79.333333359999997</v>
      </c>
      <c r="AM7" s="34">
        <v>459.01240000000001</v>
      </c>
      <c r="AN7" s="35" t="s">
        <v>29</v>
      </c>
      <c r="AO7" s="36">
        <v>1.1499999999999999</v>
      </c>
    </row>
    <row r="8" spans="1:41" ht="20.25" customHeight="1" x14ac:dyDescent="0.25">
      <c r="A8" s="29">
        <v>4</v>
      </c>
      <c r="B8" s="30" t="s">
        <v>20</v>
      </c>
      <c r="C8" s="30" t="s">
        <v>30</v>
      </c>
      <c r="D8" s="31" t="s">
        <v>31</v>
      </c>
      <c r="E8" s="32">
        <v>17</v>
      </c>
      <c r="F8" s="32">
        <v>1</v>
      </c>
      <c r="G8" s="32">
        <v>2</v>
      </c>
      <c r="H8" s="32">
        <f t="shared" si="0"/>
        <v>16.666666666666668</v>
      </c>
      <c r="I8" s="32">
        <f t="shared" si="1"/>
        <v>61.213333333333338</v>
      </c>
      <c r="J8" s="32">
        <v>17</v>
      </c>
      <c r="K8" s="32">
        <v>2</v>
      </c>
      <c r="L8" s="32">
        <v>1</v>
      </c>
      <c r="M8" s="32">
        <f t="shared" si="2"/>
        <v>16.333333333333332</v>
      </c>
      <c r="N8" s="32">
        <f t="shared" si="3"/>
        <v>80.908799999999985</v>
      </c>
      <c r="O8" s="32">
        <v>19</v>
      </c>
      <c r="P8" s="32">
        <v>1</v>
      </c>
      <c r="Q8" s="32">
        <v>0</v>
      </c>
      <c r="R8" s="32">
        <f t="shared" si="4"/>
        <v>18.666666666666668</v>
      </c>
      <c r="S8" s="32">
        <f t="shared" si="5"/>
        <v>76.040533333333343</v>
      </c>
      <c r="T8" s="32">
        <v>9</v>
      </c>
      <c r="U8" s="32">
        <v>1</v>
      </c>
      <c r="V8" s="32">
        <v>0</v>
      </c>
      <c r="W8" s="32">
        <f t="shared" si="6"/>
        <v>8.6666666666666661</v>
      </c>
      <c r="X8" s="32">
        <f t="shared" si="7"/>
        <v>14.611999999999998</v>
      </c>
      <c r="Y8" s="32">
        <v>9</v>
      </c>
      <c r="Z8" s="32">
        <v>1</v>
      </c>
      <c r="AA8" s="32">
        <v>0</v>
      </c>
      <c r="AB8" s="32">
        <f t="shared" si="8"/>
        <v>8.6666666666666661</v>
      </c>
      <c r="AC8" s="32">
        <f t="shared" si="9"/>
        <v>16.302</v>
      </c>
      <c r="AD8" s="32">
        <v>8</v>
      </c>
      <c r="AE8" s="32">
        <v>0</v>
      </c>
      <c r="AF8" s="32">
        <v>2</v>
      </c>
      <c r="AG8" s="32">
        <f t="shared" si="10"/>
        <v>8</v>
      </c>
      <c r="AH8" s="32">
        <f t="shared" si="11"/>
        <v>13.064</v>
      </c>
      <c r="AI8" s="33">
        <f t="shared" si="12"/>
        <v>79</v>
      </c>
      <c r="AJ8" s="33">
        <f t="shared" si="12"/>
        <v>6</v>
      </c>
      <c r="AK8" s="33">
        <f t="shared" si="12"/>
        <v>5</v>
      </c>
      <c r="AL8" s="33">
        <f t="shared" si="13"/>
        <v>77.000000020000002</v>
      </c>
      <c r="AM8" s="34">
        <v>455.29680000000002</v>
      </c>
      <c r="AN8" s="35" t="s">
        <v>29</v>
      </c>
      <c r="AO8" s="36">
        <v>1.38</v>
      </c>
    </row>
    <row r="9" spans="1:41" ht="20.25" customHeight="1" x14ac:dyDescent="0.25">
      <c r="A9" s="29">
        <v>5</v>
      </c>
      <c r="B9" s="30" t="s">
        <v>20</v>
      </c>
      <c r="C9" s="30" t="s">
        <v>32</v>
      </c>
      <c r="D9" s="31" t="s">
        <v>33</v>
      </c>
      <c r="E9" s="32">
        <v>19</v>
      </c>
      <c r="F9" s="32">
        <v>1</v>
      </c>
      <c r="G9" s="32">
        <v>0</v>
      </c>
      <c r="H9" s="32">
        <f t="shared" si="0"/>
        <v>18.666666666666668</v>
      </c>
      <c r="I9" s="32">
        <f t="shared" si="1"/>
        <v>68.558933333333343</v>
      </c>
      <c r="J9" s="32">
        <v>17</v>
      </c>
      <c r="K9" s="32">
        <v>3</v>
      </c>
      <c r="L9" s="32">
        <v>0</v>
      </c>
      <c r="M9" s="32">
        <f t="shared" si="2"/>
        <v>16</v>
      </c>
      <c r="N9" s="32">
        <f t="shared" si="3"/>
        <v>79.257599999999996</v>
      </c>
      <c r="O9" s="32">
        <v>18</v>
      </c>
      <c r="P9" s="32">
        <v>2</v>
      </c>
      <c r="Q9" s="32">
        <v>0</v>
      </c>
      <c r="R9" s="32">
        <f t="shared" si="4"/>
        <v>17.333333333333332</v>
      </c>
      <c r="S9" s="32">
        <f t="shared" si="5"/>
        <v>70.609066666666664</v>
      </c>
      <c r="T9" s="32">
        <v>8</v>
      </c>
      <c r="U9" s="32">
        <v>2</v>
      </c>
      <c r="V9" s="32">
        <v>0</v>
      </c>
      <c r="W9" s="32">
        <f t="shared" si="6"/>
        <v>7.333333333333333</v>
      </c>
      <c r="X9" s="32">
        <f t="shared" si="7"/>
        <v>12.363999999999999</v>
      </c>
      <c r="Y9" s="32">
        <v>9</v>
      </c>
      <c r="Z9" s="32">
        <v>1</v>
      </c>
      <c r="AA9" s="32">
        <v>0</v>
      </c>
      <c r="AB9" s="32">
        <f t="shared" si="8"/>
        <v>8.6666666666666661</v>
      </c>
      <c r="AC9" s="32">
        <f t="shared" si="9"/>
        <v>16.302</v>
      </c>
      <c r="AD9" s="32">
        <v>8</v>
      </c>
      <c r="AE9" s="32">
        <v>2</v>
      </c>
      <c r="AF9" s="32">
        <v>0</v>
      </c>
      <c r="AG9" s="32">
        <f t="shared" si="10"/>
        <v>7.333333333333333</v>
      </c>
      <c r="AH9" s="32">
        <f t="shared" si="11"/>
        <v>11.975333333333333</v>
      </c>
      <c r="AI9" s="33">
        <f t="shared" si="12"/>
        <v>79</v>
      </c>
      <c r="AJ9" s="33">
        <f t="shared" si="12"/>
        <v>11</v>
      </c>
      <c r="AK9" s="33">
        <f t="shared" si="12"/>
        <v>0</v>
      </c>
      <c r="AL9" s="33">
        <f t="shared" si="13"/>
        <v>75.333333370000005</v>
      </c>
      <c r="AM9" s="34">
        <v>453.65210000000002</v>
      </c>
      <c r="AN9" s="35" t="s">
        <v>34</v>
      </c>
      <c r="AO9" s="36">
        <v>1.48</v>
      </c>
    </row>
    <row r="10" spans="1:41" ht="20.25" customHeight="1" x14ac:dyDescent="0.25">
      <c r="A10" s="29">
        <v>6</v>
      </c>
      <c r="B10" s="30" t="s">
        <v>20</v>
      </c>
      <c r="C10" s="30" t="s">
        <v>35</v>
      </c>
      <c r="D10" s="31" t="s">
        <v>36</v>
      </c>
      <c r="E10" s="32">
        <v>18</v>
      </c>
      <c r="F10" s="32">
        <v>2</v>
      </c>
      <c r="G10" s="32">
        <v>0</v>
      </c>
      <c r="H10" s="32">
        <f t="shared" si="0"/>
        <v>17.333333333333332</v>
      </c>
      <c r="I10" s="32">
        <f t="shared" si="1"/>
        <v>63.661866666666661</v>
      </c>
      <c r="J10" s="32">
        <v>18</v>
      </c>
      <c r="K10" s="32">
        <v>2</v>
      </c>
      <c r="L10" s="32">
        <v>0</v>
      </c>
      <c r="M10" s="32">
        <f t="shared" si="2"/>
        <v>17.333333333333332</v>
      </c>
      <c r="N10" s="32">
        <f t="shared" si="3"/>
        <v>85.862399999999994</v>
      </c>
      <c r="O10" s="32">
        <v>16</v>
      </c>
      <c r="P10" s="32">
        <v>1</v>
      </c>
      <c r="Q10" s="32">
        <v>3</v>
      </c>
      <c r="R10" s="32">
        <f t="shared" si="4"/>
        <v>15.666666666666666</v>
      </c>
      <c r="S10" s="32">
        <f t="shared" si="5"/>
        <v>63.819733333333332</v>
      </c>
      <c r="T10" s="32">
        <v>9</v>
      </c>
      <c r="U10" s="32">
        <v>1</v>
      </c>
      <c r="V10" s="32">
        <v>0</v>
      </c>
      <c r="W10" s="32">
        <f t="shared" si="6"/>
        <v>8.6666666666666661</v>
      </c>
      <c r="X10" s="32">
        <f t="shared" si="7"/>
        <v>14.611999999999998</v>
      </c>
      <c r="Y10" s="32">
        <v>9</v>
      </c>
      <c r="Z10" s="32">
        <v>1</v>
      </c>
      <c r="AA10" s="32">
        <v>0</v>
      </c>
      <c r="AB10" s="32">
        <f t="shared" si="8"/>
        <v>8.6666666666666661</v>
      </c>
      <c r="AC10" s="32">
        <f t="shared" si="9"/>
        <v>16.302</v>
      </c>
      <c r="AD10" s="32">
        <v>8</v>
      </c>
      <c r="AE10" s="32">
        <v>1</v>
      </c>
      <c r="AF10" s="32">
        <v>1</v>
      </c>
      <c r="AG10" s="32">
        <f t="shared" si="10"/>
        <v>7.666666666666667</v>
      </c>
      <c r="AH10" s="32">
        <f t="shared" si="11"/>
        <v>12.519666666666668</v>
      </c>
      <c r="AI10" s="33">
        <f t="shared" si="12"/>
        <v>78</v>
      </c>
      <c r="AJ10" s="33">
        <f t="shared" si="12"/>
        <v>8</v>
      </c>
      <c r="AK10" s="33">
        <f t="shared" si="12"/>
        <v>4</v>
      </c>
      <c r="AL10" s="33">
        <f t="shared" si="13"/>
        <v>75.333333359999997</v>
      </c>
      <c r="AM10" s="34">
        <v>452.9058</v>
      </c>
      <c r="AN10" s="35" t="s">
        <v>29</v>
      </c>
      <c r="AO10" s="36">
        <v>1.53</v>
      </c>
    </row>
    <row r="11" spans="1:41" ht="20.25" customHeight="1" x14ac:dyDescent="0.25">
      <c r="A11" s="29">
        <v>7</v>
      </c>
      <c r="B11" s="30" t="s">
        <v>20</v>
      </c>
      <c r="C11" s="30" t="s">
        <v>37</v>
      </c>
      <c r="D11" s="31" t="s">
        <v>25</v>
      </c>
      <c r="E11" s="32">
        <v>20</v>
      </c>
      <c r="F11" s="32">
        <v>0</v>
      </c>
      <c r="G11" s="32">
        <v>0</v>
      </c>
      <c r="H11" s="32">
        <f t="shared" si="0"/>
        <v>20</v>
      </c>
      <c r="I11" s="32">
        <f t="shared" si="1"/>
        <v>73.456000000000003</v>
      </c>
      <c r="J11" s="32">
        <v>14</v>
      </c>
      <c r="K11" s="32">
        <v>4</v>
      </c>
      <c r="L11" s="32">
        <v>2</v>
      </c>
      <c r="M11" s="32">
        <f t="shared" si="2"/>
        <v>12.666666666666666</v>
      </c>
      <c r="N11" s="32">
        <f t="shared" si="3"/>
        <v>62.745599999999996</v>
      </c>
      <c r="O11" s="32">
        <v>19</v>
      </c>
      <c r="P11" s="32">
        <v>1</v>
      </c>
      <c r="Q11" s="32">
        <v>0</v>
      </c>
      <c r="R11" s="32">
        <f t="shared" si="4"/>
        <v>18.666666666666668</v>
      </c>
      <c r="S11" s="32">
        <f t="shared" si="5"/>
        <v>76.040533333333343</v>
      </c>
      <c r="T11" s="32">
        <v>10</v>
      </c>
      <c r="U11" s="32">
        <v>0</v>
      </c>
      <c r="V11" s="32">
        <v>0</v>
      </c>
      <c r="W11" s="32">
        <f t="shared" si="6"/>
        <v>10</v>
      </c>
      <c r="X11" s="32">
        <f t="shared" si="7"/>
        <v>16.86</v>
      </c>
      <c r="Y11" s="32">
        <v>10</v>
      </c>
      <c r="Z11" s="32">
        <v>0</v>
      </c>
      <c r="AA11" s="32">
        <v>0</v>
      </c>
      <c r="AB11" s="32">
        <f t="shared" si="8"/>
        <v>10</v>
      </c>
      <c r="AC11" s="32">
        <f t="shared" si="9"/>
        <v>18.809999999999999</v>
      </c>
      <c r="AD11" s="32">
        <v>9</v>
      </c>
      <c r="AE11" s="32">
        <v>0</v>
      </c>
      <c r="AF11" s="32">
        <v>1</v>
      </c>
      <c r="AG11" s="32">
        <f t="shared" si="10"/>
        <v>9</v>
      </c>
      <c r="AH11" s="32">
        <f t="shared" si="11"/>
        <v>14.696999999999999</v>
      </c>
      <c r="AI11" s="33">
        <f t="shared" si="12"/>
        <v>82</v>
      </c>
      <c r="AJ11" s="33">
        <f t="shared" si="12"/>
        <v>5</v>
      </c>
      <c r="AK11" s="33">
        <f t="shared" si="12"/>
        <v>3</v>
      </c>
      <c r="AL11" s="33">
        <f t="shared" si="13"/>
        <v>80.333333350000004</v>
      </c>
      <c r="AM11" s="34">
        <v>452.8</v>
      </c>
      <c r="AN11" s="35" t="s">
        <v>29</v>
      </c>
      <c r="AO11" s="36">
        <v>1.55</v>
      </c>
    </row>
    <row r="12" spans="1:41" ht="20.25" customHeight="1" x14ac:dyDescent="0.25">
      <c r="A12" s="29">
        <v>8</v>
      </c>
      <c r="B12" s="30" t="s">
        <v>20</v>
      </c>
      <c r="C12" s="30" t="s">
        <v>38</v>
      </c>
      <c r="D12" s="31" t="s">
        <v>39</v>
      </c>
      <c r="E12" s="32">
        <v>17</v>
      </c>
      <c r="F12" s="32">
        <v>3</v>
      </c>
      <c r="G12" s="32">
        <v>0</v>
      </c>
      <c r="H12" s="32">
        <f t="shared" si="0"/>
        <v>16</v>
      </c>
      <c r="I12" s="32">
        <f t="shared" si="1"/>
        <v>58.764800000000001</v>
      </c>
      <c r="J12" s="32">
        <v>15</v>
      </c>
      <c r="K12" s="32">
        <v>3</v>
      </c>
      <c r="L12" s="32">
        <v>2</v>
      </c>
      <c r="M12" s="32">
        <f t="shared" si="2"/>
        <v>14</v>
      </c>
      <c r="N12" s="32">
        <f t="shared" si="3"/>
        <v>69.350399999999993</v>
      </c>
      <c r="O12" s="32">
        <v>20</v>
      </c>
      <c r="P12" s="32">
        <v>0</v>
      </c>
      <c r="Q12" s="32">
        <v>0</v>
      </c>
      <c r="R12" s="32">
        <f t="shared" si="4"/>
        <v>20</v>
      </c>
      <c r="S12" s="32">
        <f t="shared" si="5"/>
        <v>81.471999999999994</v>
      </c>
      <c r="T12" s="32">
        <v>10</v>
      </c>
      <c r="U12" s="32">
        <v>0</v>
      </c>
      <c r="V12" s="32">
        <v>0</v>
      </c>
      <c r="W12" s="32">
        <f t="shared" si="6"/>
        <v>10</v>
      </c>
      <c r="X12" s="32">
        <f t="shared" si="7"/>
        <v>16.86</v>
      </c>
      <c r="Y12" s="32">
        <v>10</v>
      </c>
      <c r="Z12" s="32">
        <v>0</v>
      </c>
      <c r="AA12" s="32">
        <v>0</v>
      </c>
      <c r="AB12" s="32">
        <f t="shared" si="8"/>
        <v>10</v>
      </c>
      <c r="AC12" s="32">
        <f t="shared" si="9"/>
        <v>18.809999999999999</v>
      </c>
      <c r="AD12" s="32">
        <v>9</v>
      </c>
      <c r="AE12" s="32">
        <v>1</v>
      </c>
      <c r="AF12" s="32">
        <v>0</v>
      </c>
      <c r="AG12" s="32">
        <f t="shared" si="10"/>
        <v>8.6666666666666661</v>
      </c>
      <c r="AH12" s="32">
        <f t="shared" si="11"/>
        <v>14.152666666666665</v>
      </c>
      <c r="AI12" s="33">
        <f t="shared" si="12"/>
        <v>81</v>
      </c>
      <c r="AJ12" s="33">
        <f t="shared" si="12"/>
        <v>7</v>
      </c>
      <c r="AK12" s="33">
        <f t="shared" si="12"/>
        <v>2</v>
      </c>
      <c r="AL12" s="33">
        <f t="shared" si="13"/>
        <v>78.66666669</v>
      </c>
      <c r="AM12" s="34">
        <v>449.06049999999999</v>
      </c>
      <c r="AN12" s="35" t="s">
        <v>29</v>
      </c>
      <c r="AO12" s="36">
        <v>1.82</v>
      </c>
    </row>
    <row r="13" spans="1:41" ht="20.25" customHeight="1" x14ac:dyDescent="0.25">
      <c r="A13" s="29">
        <v>9</v>
      </c>
      <c r="B13" s="30" t="s">
        <v>20</v>
      </c>
      <c r="C13" s="30" t="s">
        <v>40</v>
      </c>
      <c r="D13" s="31" t="s">
        <v>41</v>
      </c>
      <c r="E13" s="32">
        <v>17</v>
      </c>
      <c r="F13" s="32">
        <v>3</v>
      </c>
      <c r="G13" s="32">
        <v>0</v>
      </c>
      <c r="H13" s="32">
        <f t="shared" si="0"/>
        <v>16</v>
      </c>
      <c r="I13" s="32">
        <f t="shared" si="1"/>
        <v>58.764800000000001</v>
      </c>
      <c r="J13" s="32">
        <v>13</v>
      </c>
      <c r="K13" s="32">
        <v>6</v>
      </c>
      <c r="L13" s="32">
        <v>1</v>
      </c>
      <c r="M13" s="32">
        <f t="shared" si="2"/>
        <v>11</v>
      </c>
      <c r="N13" s="32">
        <f t="shared" si="3"/>
        <v>54.489599999999996</v>
      </c>
      <c r="O13" s="32">
        <v>20</v>
      </c>
      <c r="P13" s="32">
        <v>0</v>
      </c>
      <c r="Q13" s="32">
        <v>0</v>
      </c>
      <c r="R13" s="32">
        <f t="shared" si="4"/>
        <v>20</v>
      </c>
      <c r="S13" s="32">
        <f t="shared" si="5"/>
        <v>81.471999999999994</v>
      </c>
      <c r="T13" s="32">
        <v>10</v>
      </c>
      <c r="U13" s="32">
        <v>0</v>
      </c>
      <c r="V13" s="32">
        <v>0</v>
      </c>
      <c r="W13" s="32">
        <f t="shared" si="6"/>
        <v>10</v>
      </c>
      <c r="X13" s="32">
        <f t="shared" si="7"/>
        <v>16.86</v>
      </c>
      <c r="Y13" s="32">
        <v>9</v>
      </c>
      <c r="Z13" s="32">
        <v>1</v>
      </c>
      <c r="AA13" s="32">
        <v>0</v>
      </c>
      <c r="AB13" s="32">
        <f t="shared" si="8"/>
        <v>8.6666666666666661</v>
      </c>
      <c r="AC13" s="32">
        <f t="shared" si="9"/>
        <v>16.302</v>
      </c>
      <c r="AD13" s="32">
        <v>9</v>
      </c>
      <c r="AE13" s="32">
        <v>1</v>
      </c>
      <c r="AF13" s="32">
        <v>0</v>
      </c>
      <c r="AG13" s="32">
        <f t="shared" si="10"/>
        <v>8.6666666666666661</v>
      </c>
      <c r="AH13" s="32">
        <f t="shared" si="11"/>
        <v>14.152666666666665</v>
      </c>
      <c r="AI13" s="33">
        <f t="shared" si="12"/>
        <v>78</v>
      </c>
      <c r="AJ13" s="33">
        <f t="shared" si="12"/>
        <v>11</v>
      </c>
      <c r="AK13" s="33">
        <f t="shared" si="12"/>
        <v>1</v>
      </c>
      <c r="AL13" s="33">
        <f t="shared" si="13"/>
        <v>74.333333370000005</v>
      </c>
      <c r="AM13" s="34">
        <v>430.15140000000002</v>
      </c>
      <c r="AN13" s="35" t="s">
        <v>42</v>
      </c>
      <c r="AO13" s="36">
        <v>3.58</v>
      </c>
    </row>
    <row r="14" spans="1:41" ht="20.25" customHeight="1" x14ac:dyDescent="0.25">
      <c r="A14" s="29">
        <v>10</v>
      </c>
      <c r="B14" s="30" t="s">
        <v>20</v>
      </c>
      <c r="C14" s="30" t="s">
        <v>43</v>
      </c>
      <c r="D14" s="31" t="s">
        <v>44</v>
      </c>
      <c r="E14" s="32">
        <v>15</v>
      </c>
      <c r="F14" s="32">
        <v>5</v>
      </c>
      <c r="G14" s="32">
        <v>0</v>
      </c>
      <c r="H14" s="32">
        <f t="shared" si="0"/>
        <v>13.333333333333334</v>
      </c>
      <c r="I14" s="32">
        <f t="shared" si="1"/>
        <v>48.970666666666666</v>
      </c>
      <c r="J14" s="32">
        <v>15</v>
      </c>
      <c r="K14" s="32">
        <v>5</v>
      </c>
      <c r="L14" s="32">
        <v>0</v>
      </c>
      <c r="M14" s="32">
        <f t="shared" si="2"/>
        <v>13.333333333333334</v>
      </c>
      <c r="N14" s="32">
        <f t="shared" si="3"/>
        <v>66.048000000000002</v>
      </c>
      <c r="O14" s="32">
        <v>19</v>
      </c>
      <c r="P14" s="32">
        <v>1</v>
      </c>
      <c r="Q14" s="32">
        <v>0</v>
      </c>
      <c r="R14" s="32">
        <f t="shared" si="4"/>
        <v>18.666666666666668</v>
      </c>
      <c r="S14" s="32">
        <f t="shared" si="5"/>
        <v>76.040533333333343</v>
      </c>
      <c r="T14" s="32">
        <v>10</v>
      </c>
      <c r="U14" s="32">
        <v>0</v>
      </c>
      <c r="V14" s="32">
        <v>0</v>
      </c>
      <c r="W14" s="32">
        <f t="shared" si="6"/>
        <v>10</v>
      </c>
      <c r="X14" s="32">
        <f t="shared" si="7"/>
        <v>16.86</v>
      </c>
      <c r="Y14" s="32">
        <v>10</v>
      </c>
      <c r="Z14" s="32">
        <v>0</v>
      </c>
      <c r="AA14" s="32">
        <v>0</v>
      </c>
      <c r="AB14" s="32">
        <f t="shared" si="8"/>
        <v>10</v>
      </c>
      <c r="AC14" s="32">
        <f t="shared" si="9"/>
        <v>18.809999999999999</v>
      </c>
      <c r="AD14" s="32">
        <v>8</v>
      </c>
      <c r="AE14" s="32">
        <v>2</v>
      </c>
      <c r="AF14" s="32">
        <v>0</v>
      </c>
      <c r="AG14" s="32">
        <f t="shared" si="10"/>
        <v>7.333333333333333</v>
      </c>
      <c r="AH14" s="32">
        <f t="shared" si="11"/>
        <v>11.975333333333333</v>
      </c>
      <c r="AI14" s="33">
        <f t="shared" si="12"/>
        <v>77</v>
      </c>
      <c r="AJ14" s="33">
        <f t="shared" si="12"/>
        <v>13</v>
      </c>
      <c r="AK14" s="33">
        <f t="shared" si="12"/>
        <v>0</v>
      </c>
      <c r="AL14" s="33">
        <f t="shared" si="13"/>
        <v>72.666666710000001</v>
      </c>
      <c r="AM14" s="34">
        <v>428.70170000000002</v>
      </c>
      <c r="AN14" s="35" t="s">
        <v>42</v>
      </c>
      <c r="AO14" s="36">
        <v>3.74</v>
      </c>
    </row>
    <row r="15" spans="1:41" ht="20.25" customHeight="1" x14ac:dyDescent="0.25">
      <c r="A15" s="29">
        <v>11</v>
      </c>
      <c r="B15" s="30" t="s">
        <v>20</v>
      </c>
      <c r="C15" s="30" t="s">
        <v>45</v>
      </c>
      <c r="D15" s="31" t="s">
        <v>46</v>
      </c>
      <c r="E15" s="32">
        <v>17</v>
      </c>
      <c r="F15" s="32">
        <v>3</v>
      </c>
      <c r="G15" s="32">
        <v>0</v>
      </c>
      <c r="H15" s="32">
        <f t="shared" si="0"/>
        <v>16</v>
      </c>
      <c r="I15" s="32">
        <f t="shared" si="1"/>
        <v>58.764800000000001</v>
      </c>
      <c r="J15" s="32">
        <v>14</v>
      </c>
      <c r="K15" s="32">
        <v>4</v>
      </c>
      <c r="L15" s="32">
        <v>2</v>
      </c>
      <c r="M15" s="32">
        <f t="shared" si="2"/>
        <v>12.666666666666666</v>
      </c>
      <c r="N15" s="32">
        <f t="shared" si="3"/>
        <v>62.745599999999996</v>
      </c>
      <c r="O15" s="32">
        <v>16</v>
      </c>
      <c r="P15" s="32">
        <v>3</v>
      </c>
      <c r="Q15" s="32">
        <v>1</v>
      </c>
      <c r="R15" s="32">
        <f t="shared" si="4"/>
        <v>15</v>
      </c>
      <c r="S15" s="32">
        <f t="shared" si="5"/>
        <v>61.103999999999999</v>
      </c>
      <c r="T15" s="32">
        <v>10</v>
      </c>
      <c r="U15" s="32">
        <v>0</v>
      </c>
      <c r="V15" s="32">
        <v>0</v>
      </c>
      <c r="W15" s="32">
        <f t="shared" si="6"/>
        <v>10</v>
      </c>
      <c r="X15" s="32">
        <f t="shared" si="7"/>
        <v>16.86</v>
      </c>
      <c r="Y15" s="32">
        <v>10</v>
      </c>
      <c r="Z15" s="32">
        <v>0</v>
      </c>
      <c r="AA15" s="32">
        <v>0</v>
      </c>
      <c r="AB15" s="32">
        <f t="shared" si="8"/>
        <v>10</v>
      </c>
      <c r="AC15" s="32">
        <f t="shared" si="9"/>
        <v>18.809999999999999</v>
      </c>
      <c r="AD15" s="32">
        <v>9</v>
      </c>
      <c r="AE15" s="32">
        <v>0</v>
      </c>
      <c r="AF15" s="32">
        <v>1</v>
      </c>
      <c r="AG15" s="32">
        <f t="shared" si="10"/>
        <v>9</v>
      </c>
      <c r="AH15" s="32">
        <f t="shared" si="11"/>
        <v>14.696999999999999</v>
      </c>
      <c r="AI15" s="33">
        <f t="shared" si="12"/>
        <v>76</v>
      </c>
      <c r="AJ15" s="33">
        <f t="shared" si="12"/>
        <v>10</v>
      </c>
      <c r="AK15" s="33">
        <f t="shared" si="12"/>
        <v>4</v>
      </c>
      <c r="AL15" s="33">
        <f t="shared" si="13"/>
        <v>72.666666700000007</v>
      </c>
      <c r="AM15" s="34">
        <v>425.3426</v>
      </c>
      <c r="AN15" s="35" t="s">
        <v>42</v>
      </c>
      <c r="AO15" s="36">
        <v>4.1399999999999997</v>
      </c>
    </row>
    <row r="16" spans="1:41" ht="20.25" customHeight="1" x14ac:dyDescent="0.25">
      <c r="A16" s="29">
        <v>12</v>
      </c>
      <c r="B16" s="30" t="s">
        <v>20</v>
      </c>
      <c r="C16" s="30" t="s">
        <v>47</v>
      </c>
      <c r="D16" s="31" t="s">
        <v>48</v>
      </c>
      <c r="E16" s="32">
        <v>19</v>
      </c>
      <c r="F16" s="32">
        <v>1</v>
      </c>
      <c r="G16" s="32">
        <v>0</v>
      </c>
      <c r="H16" s="32">
        <f t="shared" si="0"/>
        <v>18.666666666666668</v>
      </c>
      <c r="I16" s="32">
        <f t="shared" si="1"/>
        <v>68.558933333333343</v>
      </c>
      <c r="J16" s="32">
        <v>9</v>
      </c>
      <c r="K16" s="32">
        <v>5</v>
      </c>
      <c r="L16" s="32">
        <v>6</v>
      </c>
      <c r="M16" s="32">
        <f t="shared" si="2"/>
        <v>7.333333333333333</v>
      </c>
      <c r="N16" s="32">
        <f t="shared" si="3"/>
        <v>36.3264</v>
      </c>
      <c r="O16" s="32">
        <v>19</v>
      </c>
      <c r="P16" s="32">
        <v>1</v>
      </c>
      <c r="Q16" s="32">
        <v>0</v>
      </c>
      <c r="R16" s="32">
        <f t="shared" si="4"/>
        <v>18.666666666666668</v>
      </c>
      <c r="S16" s="32">
        <f t="shared" si="5"/>
        <v>76.040533333333343</v>
      </c>
      <c r="T16" s="32">
        <v>10</v>
      </c>
      <c r="U16" s="32">
        <v>0</v>
      </c>
      <c r="V16" s="32">
        <v>0</v>
      </c>
      <c r="W16" s="32">
        <f t="shared" si="6"/>
        <v>10</v>
      </c>
      <c r="X16" s="32">
        <f t="shared" si="7"/>
        <v>16.86</v>
      </c>
      <c r="Y16" s="32">
        <v>10</v>
      </c>
      <c r="Z16" s="32">
        <v>0</v>
      </c>
      <c r="AA16" s="32">
        <v>0</v>
      </c>
      <c r="AB16" s="32">
        <f t="shared" si="8"/>
        <v>10</v>
      </c>
      <c r="AC16" s="32">
        <f t="shared" si="9"/>
        <v>18.809999999999999</v>
      </c>
      <c r="AD16" s="32">
        <v>6</v>
      </c>
      <c r="AE16" s="32">
        <v>4</v>
      </c>
      <c r="AF16" s="32">
        <v>0</v>
      </c>
      <c r="AG16" s="32">
        <f t="shared" si="10"/>
        <v>4.666666666666667</v>
      </c>
      <c r="AH16" s="32">
        <f t="shared" si="11"/>
        <v>7.6206666666666676</v>
      </c>
      <c r="AI16" s="33">
        <f t="shared" si="12"/>
        <v>73</v>
      </c>
      <c r="AJ16" s="33">
        <f t="shared" si="12"/>
        <v>11</v>
      </c>
      <c r="AK16" s="33">
        <f t="shared" si="12"/>
        <v>6</v>
      </c>
      <c r="AL16" s="33">
        <f t="shared" si="13"/>
        <v>69.333333370000005</v>
      </c>
      <c r="AM16" s="34">
        <v>411.18020000000001</v>
      </c>
      <c r="AN16" s="35" t="s">
        <v>49</v>
      </c>
      <c r="AO16" s="36">
        <v>6.04</v>
      </c>
    </row>
    <row r="17" spans="1:41" ht="20.25" customHeight="1" x14ac:dyDescent="0.25">
      <c r="A17" s="29">
        <v>13</v>
      </c>
      <c r="B17" s="30" t="s">
        <v>20</v>
      </c>
      <c r="C17" s="30" t="s">
        <v>50</v>
      </c>
      <c r="D17" s="31" t="s">
        <v>51</v>
      </c>
      <c r="E17" s="32">
        <v>19</v>
      </c>
      <c r="F17" s="32">
        <v>1</v>
      </c>
      <c r="G17" s="32">
        <v>0</v>
      </c>
      <c r="H17" s="32">
        <f t="shared" si="0"/>
        <v>18.666666666666668</v>
      </c>
      <c r="I17" s="32">
        <f t="shared" si="1"/>
        <v>68.558933333333343</v>
      </c>
      <c r="J17" s="32">
        <v>10</v>
      </c>
      <c r="K17" s="32">
        <v>6</v>
      </c>
      <c r="L17" s="32">
        <v>4</v>
      </c>
      <c r="M17" s="32">
        <f t="shared" si="2"/>
        <v>8</v>
      </c>
      <c r="N17" s="32">
        <f t="shared" si="3"/>
        <v>39.628799999999998</v>
      </c>
      <c r="O17" s="32">
        <v>18</v>
      </c>
      <c r="P17" s="32">
        <v>1</v>
      </c>
      <c r="Q17" s="32">
        <v>1</v>
      </c>
      <c r="R17" s="32">
        <f t="shared" si="4"/>
        <v>17.666666666666668</v>
      </c>
      <c r="S17" s="32">
        <f t="shared" si="5"/>
        <v>71.96693333333333</v>
      </c>
      <c r="T17" s="32">
        <v>8</v>
      </c>
      <c r="U17" s="32">
        <v>2</v>
      </c>
      <c r="V17" s="32">
        <v>0</v>
      </c>
      <c r="W17" s="32">
        <f t="shared" si="6"/>
        <v>7.333333333333333</v>
      </c>
      <c r="X17" s="32">
        <f t="shared" si="7"/>
        <v>12.363999999999999</v>
      </c>
      <c r="Y17" s="32">
        <v>8</v>
      </c>
      <c r="Z17" s="32">
        <v>2</v>
      </c>
      <c r="AA17" s="32">
        <v>0</v>
      </c>
      <c r="AB17" s="32">
        <f t="shared" si="8"/>
        <v>7.333333333333333</v>
      </c>
      <c r="AC17" s="32">
        <f t="shared" si="9"/>
        <v>13.793999999999999</v>
      </c>
      <c r="AD17" s="32">
        <v>9</v>
      </c>
      <c r="AE17" s="32">
        <v>1</v>
      </c>
      <c r="AF17" s="32">
        <v>0</v>
      </c>
      <c r="AG17" s="32">
        <f t="shared" si="10"/>
        <v>8.6666666666666661</v>
      </c>
      <c r="AH17" s="32">
        <f t="shared" si="11"/>
        <v>14.152666666666665</v>
      </c>
      <c r="AI17" s="33">
        <f t="shared" si="12"/>
        <v>72</v>
      </c>
      <c r="AJ17" s="33">
        <f t="shared" si="12"/>
        <v>13</v>
      </c>
      <c r="AK17" s="33">
        <f t="shared" si="12"/>
        <v>5</v>
      </c>
      <c r="AL17" s="33">
        <f t="shared" si="13"/>
        <v>67.666666710000001</v>
      </c>
      <c r="AM17" s="34">
        <v>409.77679999999998</v>
      </c>
      <c r="AN17" s="35" t="s">
        <v>49</v>
      </c>
      <c r="AO17" s="36">
        <v>6.25</v>
      </c>
    </row>
    <row r="18" spans="1:41" ht="20.25" customHeight="1" x14ac:dyDescent="0.25">
      <c r="A18" s="29">
        <v>14</v>
      </c>
      <c r="B18" s="30" t="s">
        <v>20</v>
      </c>
      <c r="C18" s="30" t="s">
        <v>52</v>
      </c>
      <c r="D18" s="31" t="s">
        <v>53</v>
      </c>
      <c r="E18" s="32">
        <v>17</v>
      </c>
      <c r="F18" s="32">
        <v>2</v>
      </c>
      <c r="G18" s="32">
        <v>1</v>
      </c>
      <c r="H18" s="32">
        <f t="shared" si="0"/>
        <v>16.333333333333332</v>
      </c>
      <c r="I18" s="32">
        <f t="shared" si="1"/>
        <v>59.989066666666666</v>
      </c>
      <c r="J18" s="32">
        <v>8</v>
      </c>
      <c r="K18" s="32">
        <v>3</v>
      </c>
      <c r="L18" s="32">
        <v>9</v>
      </c>
      <c r="M18" s="32">
        <f t="shared" si="2"/>
        <v>7</v>
      </c>
      <c r="N18" s="32">
        <f t="shared" si="3"/>
        <v>34.675199999999997</v>
      </c>
      <c r="O18" s="32">
        <v>19</v>
      </c>
      <c r="P18" s="32">
        <v>0</v>
      </c>
      <c r="Q18" s="32">
        <v>1</v>
      </c>
      <c r="R18" s="32">
        <f t="shared" si="4"/>
        <v>19</v>
      </c>
      <c r="S18" s="32">
        <f t="shared" si="5"/>
        <v>77.398399999999995</v>
      </c>
      <c r="T18" s="32">
        <v>10</v>
      </c>
      <c r="U18" s="32">
        <v>0</v>
      </c>
      <c r="V18" s="32">
        <v>0</v>
      </c>
      <c r="W18" s="32">
        <f t="shared" si="6"/>
        <v>10</v>
      </c>
      <c r="X18" s="32">
        <f t="shared" si="7"/>
        <v>16.86</v>
      </c>
      <c r="Y18" s="32">
        <v>10</v>
      </c>
      <c r="Z18" s="32">
        <v>0</v>
      </c>
      <c r="AA18" s="32">
        <v>0</v>
      </c>
      <c r="AB18" s="32">
        <f t="shared" si="8"/>
        <v>10</v>
      </c>
      <c r="AC18" s="32">
        <f t="shared" si="9"/>
        <v>18.809999999999999</v>
      </c>
      <c r="AD18" s="32">
        <v>7</v>
      </c>
      <c r="AE18" s="32">
        <v>3</v>
      </c>
      <c r="AF18" s="32">
        <v>0</v>
      </c>
      <c r="AG18" s="32">
        <f t="shared" si="10"/>
        <v>6</v>
      </c>
      <c r="AH18" s="32">
        <f t="shared" si="11"/>
        <v>9.798</v>
      </c>
      <c r="AI18" s="33">
        <f t="shared" si="12"/>
        <v>71</v>
      </c>
      <c r="AJ18" s="33">
        <f t="shared" si="12"/>
        <v>8</v>
      </c>
      <c r="AK18" s="33">
        <f t="shared" si="12"/>
        <v>11</v>
      </c>
      <c r="AL18" s="33">
        <f t="shared" si="13"/>
        <v>68.333333359999997</v>
      </c>
      <c r="AM18" s="34">
        <v>403.58510000000001</v>
      </c>
      <c r="AN18" s="35" t="s">
        <v>54</v>
      </c>
      <c r="AO18" s="36">
        <v>7.25</v>
      </c>
    </row>
    <row r="19" spans="1:41" ht="20.25" customHeight="1" x14ac:dyDescent="0.25">
      <c r="A19" s="29">
        <v>15</v>
      </c>
      <c r="B19" s="30" t="s">
        <v>20</v>
      </c>
      <c r="C19" s="30" t="s">
        <v>55</v>
      </c>
      <c r="D19" s="31" t="s">
        <v>56</v>
      </c>
      <c r="E19" s="32">
        <v>14</v>
      </c>
      <c r="F19" s="32">
        <v>6</v>
      </c>
      <c r="G19" s="32">
        <v>0</v>
      </c>
      <c r="H19" s="32">
        <f t="shared" si="0"/>
        <v>12</v>
      </c>
      <c r="I19" s="32">
        <f t="shared" si="1"/>
        <v>44.073599999999999</v>
      </c>
      <c r="J19" s="32">
        <v>11</v>
      </c>
      <c r="K19" s="32">
        <v>4</v>
      </c>
      <c r="L19" s="32">
        <v>5</v>
      </c>
      <c r="M19" s="32">
        <f t="shared" si="2"/>
        <v>9.6666666666666661</v>
      </c>
      <c r="N19" s="32">
        <f t="shared" si="3"/>
        <v>47.884799999999998</v>
      </c>
      <c r="O19" s="32">
        <v>18</v>
      </c>
      <c r="P19" s="32">
        <v>2</v>
      </c>
      <c r="Q19" s="32">
        <v>0</v>
      </c>
      <c r="R19" s="32">
        <f t="shared" si="4"/>
        <v>17.333333333333332</v>
      </c>
      <c r="S19" s="32">
        <f t="shared" si="5"/>
        <v>70.609066666666664</v>
      </c>
      <c r="T19" s="32">
        <v>10</v>
      </c>
      <c r="U19" s="32">
        <v>0</v>
      </c>
      <c r="V19" s="32">
        <v>0</v>
      </c>
      <c r="W19" s="32">
        <f t="shared" si="6"/>
        <v>10</v>
      </c>
      <c r="X19" s="32">
        <f t="shared" si="7"/>
        <v>16.86</v>
      </c>
      <c r="Y19" s="32">
        <v>9</v>
      </c>
      <c r="Z19" s="32">
        <v>0</v>
      </c>
      <c r="AA19" s="32">
        <v>1</v>
      </c>
      <c r="AB19" s="32">
        <f t="shared" si="8"/>
        <v>9</v>
      </c>
      <c r="AC19" s="32">
        <f t="shared" si="9"/>
        <v>16.928999999999998</v>
      </c>
      <c r="AD19" s="32">
        <v>6</v>
      </c>
      <c r="AE19" s="32">
        <v>1</v>
      </c>
      <c r="AF19" s="32">
        <v>3</v>
      </c>
      <c r="AG19" s="32">
        <f t="shared" si="10"/>
        <v>5.666666666666667</v>
      </c>
      <c r="AH19" s="32">
        <f t="shared" si="11"/>
        <v>9.2536666666666676</v>
      </c>
      <c r="AI19" s="33">
        <f t="shared" si="12"/>
        <v>68</v>
      </c>
      <c r="AJ19" s="33">
        <f t="shared" si="12"/>
        <v>13</v>
      </c>
      <c r="AK19" s="33">
        <f t="shared" si="12"/>
        <v>9</v>
      </c>
      <c r="AL19" s="33">
        <f t="shared" si="13"/>
        <v>63.666666710000001</v>
      </c>
      <c r="AM19" s="34">
        <v>396.73379999999997</v>
      </c>
      <c r="AN19" s="35" t="s">
        <v>57</v>
      </c>
      <c r="AO19" s="36">
        <v>8.44</v>
      </c>
    </row>
    <row r="20" spans="1:41" ht="20.25" customHeight="1" thickBot="1" x14ac:dyDescent="0.3">
      <c r="A20" s="37">
        <v>16</v>
      </c>
      <c r="B20" s="38" t="s">
        <v>20</v>
      </c>
      <c r="C20" s="38" t="s">
        <v>58</v>
      </c>
      <c r="D20" s="39" t="s">
        <v>59</v>
      </c>
      <c r="E20" s="40">
        <v>16</v>
      </c>
      <c r="F20" s="40">
        <v>3</v>
      </c>
      <c r="G20" s="40">
        <v>1</v>
      </c>
      <c r="H20" s="40">
        <f t="shared" si="0"/>
        <v>15</v>
      </c>
      <c r="I20" s="40">
        <f t="shared" si="1"/>
        <v>55.091999999999999</v>
      </c>
      <c r="J20" s="40">
        <v>11</v>
      </c>
      <c r="K20" s="40">
        <v>3</v>
      </c>
      <c r="L20" s="40">
        <v>6</v>
      </c>
      <c r="M20" s="40">
        <f>J20-K20*0.33333333</f>
        <v>10.000000010000001</v>
      </c>
      <c r="N20" s="40">
        <f t="shared" si="3"/>
        <v>49.536000049536</v>
      </c>
      <c r="O20" s="40">
        <v>16</v>
      </c>
      <c r="P20" s="40">
        <v>2</v>
      </c>
      <c r="Q20" s="40">
        <v>2</v>
      </c>
      <c r="R20" s="40">
        <f t="shared" si="4"/>
        <v>15.333333333333334</v>
      </c>
      <c r="S20" s="40">
        <f t="shared" si="5"/>
        <v>62.461866666666666</v>
      </c>
      <c r="T20" s="40">
        <v>9</v>
      </c>
      <c r="U20" s="40">
        <v>0</v>
      </c>
      <c r="V20" s="40">
        <v>1</v>
      </c>
      <c r="W20" s="40">
        <f t="shared" si="6"/>
        <v>9</v>
      </c>
      <c r="X20" s="40">
        <f t="shared" si="7"/>
        <v>15.173999999999999</v>
      </c>
      <c r="Y20" s="40">
        <v>6</v>
      </c>
      <c r="Z20" s="40">
        <v>2</v>
      </c>
      <c r="AA20" s="40">
        <v>2</v>
      </c>
      <c r="AB20" s="40">
        <f t="shared" si="8"/>
        <v>5.333333333333333</v>
      </c>
      <c r="AC20" s="40">
        <f t="shared" si="9"/>
        <v>10.032</v>
      </c>
      <c r="AD20" s="40">
        <v>6</v>
      </c>
      <c r="AE20" s="40">
        <v>1</v>
      </c>
      <c r="AF20" s="40">
        <v>3</v>
      </c>
      <c r="AG20" s="40">
        <f t="shared" si="10"/>
        <v>5.666666666666667</v>
      </c>
      <c r="AH20" s="40">
        <f t="shared" si="11"/>
        <v>9.2536666666666676</v>
      </c>
      <c r="AI20" s="41">
        <f t="shared" si="12"/>
        <v>64</v>
      </c>
      <c r="AJ20" s="41">
        <f t="shared" si="12"/>
        <v>11</v>
      </c>
      <c r="AK20" s="41">
        <f t="shared" si="12"/>
        <v>15</v>
      </c>
      <c r="AL20" s="41">
        <f t="shared" si="13"/>
        <v>60.333333369999998</v>
      </c>
      <c r="AM20" s="42">
        <v>394.03140000000002</v>
      </c>
      <c r="AN20" s="35" t="s">
        <v>251</v>
      </c>
      <c r="AO20" s="43">
        <v>8.94</v>
      </c>
    </row>
    <row r="21" spans="1:41" ht="20.25" customHeight="1" thickBot="1" x14ac:dyDescent="0.3">
      <c r="A21" s="44">
        <v>17</v>
      </c>
      <c r="B21" s="45" t="s">
        <v>20</v>
      </c>
      <c r="C21" s="45" t="s">
        <v>60</v>
      </c>
      <c r="D21" s="46" t="s">
        <v>61</v>
      </c>
      <c r="E21" s="47">
        <v>13</v>
      </c>
      <c r="F21" s="48">
        <v>6</v>
      </c>
      <c r="G21" s="48">
        <v>1</v>
      </c>
      <c r="H21" s="48">
        <f t="shared" si="0"/>
        <v>11</v>
      </c>
      <c r="I21" s="48">
        <f t="shared" si="1"/>
        <v>40.400800000000004</v>
      </c>
      <c r="J21" s="48">
        <v>10</v>
      </c>
      <c r="K21" s="48">
        <v>7</v>
      </c>
      <c r="L21" s="48">
        <v>3</v>
      </c>
      <c r="M21" s="48">
        <f t="shared" ref="M21:M34" si="14">J21-K21/3</f>
        <v>7.6666666666666661</v>
      </c>
      <c r="N21" s="48">
        <f t="shared" si="3"/>
        <v>37.977599999999995</v>
      </c>
      <c r="O21" s="48">
        <v>19</v>
      </c>
      <c r="P21" s="48">
        <v>1</v>
      </c>
      <c r="Q21" s="48">
        <v>0</v>
      </c>
      <c r="R21" s="48">
        <f t="shared" si="4"/>
        <v>18.666666666666668</v>
      </c>
      <c r="S21" s="48">
        <f t="shared" si="5"/>
        <v>76.040533333333343</v>
      </c>
      <c r="T21" s="48">
        <v>6</v>
      </c>
      <c r="U21" s="48">
        <v>4</v>
      </c>
      <c r="V21" s="48">
        <v>0</v>
      </c>
      <c r="W21" s="48">
        <f t="shared" si="6"/>
        <v>4.666666666666667</v>
      </c>
      <c r="X21" s="48">
        <f t="shared" si="7"/>
        <v>7.8680000000000003</v>
      </c>
      <c r="Y21" s="48">
        <v>9</v>
      </c>
      <c r="Z21" s="48">
        <v>1</v>
      </c>
      <c r="AA21" s="48">
        <v>0</v>
      </c>
      <c r="AB21" s="48">
        <f t="shared" si="8"/>
        <v>8.6666666666666661</v>
      </c>
      <c r="AC21" s="48">
        <f t="shared" si="9"/>
        <v>16.302</v>
      </c>
      <c r="AD21" s="48">
        <v>7</v>
      </c>
      <c r="AE21" s="48">
        <v>3</v>
      </c>
      <c r="AF21" s="48">
        <v>0</v>
      </c>
      <c r="AG21" s="48">
        <f t="shared" si="10"/>
        <v>6</v>
      </c>
      <c r="AH21" s="48">
        <f t="shared" si="11"/>
        <v>9.798</v>
      </c>
      <c r="AI21" s="49">
        <f t="shared" ref="AI21:AK52" si="15">E21+J21+O21+T21+Y21+AD21</f>
        <v>64</v>
      </c>
      <c r="AJ21" s="49">
        <f t="shared" si="15"/>
        <v>22</v>
      </c>
      <c r="AK21" s="49">
        <f t="shared" si="15"/>
        <v>4</v>
      </c>
      <c r="AL21" s="49">
        <f t="shared" si="13"/>
        <v>56.666666739999997</v>
      </c>
      <c r="AM21" s="50">
        <v>376.3503</v>
      </c>
      <c r="AN21" s="51" t="s">
        <v>62</v>
      </c>
      <c r="AO21" s="52">
        <v>12.7</v>
      </c>
    </row>
    <row r="22" spans="1:41" ht="20.25" customHeight="1" thickBot="1" x14ac:dyDescent="0.3">
      <c r="A22" s="53">
        <v>18</v>
      </c>
      <c r="B22" s="54" t="s">
        <v>20</v>
      </c>
      <c r="C22" s="54" t="s">
        <v>27</v>
      </c>
      <c r="D22" s="55" t="s">
        <v>63</v>
      </c>
      <c r="E22" s="56">
        <v>17</v>
      </c>
      <c r="F22" s="57">
        <v>3</v>
      </c>
      <c r="G22" s="57">
        <v>0</v>
      </c>
      <c r="H22" s="58">
        <f t="shared" si="0"/>
        <v>16</v>
      </c>
      <c r="I22" s="57">
        <f t="shared" si="1"/>
        <v>58.764800000000001</v>
      </c>
      <c r="J22" s="57">
        <v>5</v>
      </c>
      <c r="K22" s="57">
        <v>5</v>
      </c>
      <c r="L22" s="57">
        <v>10</v>
      </c>
      <c r="M22" s="58">
        <f t="shared" si="14"/>
        <v>3.333333333333333</v>
      </c>
      <c r="N22" s="57">
        <f t="shared" si="3"/>
        <v>16.511999999999997</v>
      </c>
      <c r="O22" s="57">
        <v>16</v>
      </c>
      <c r="P22" s="57">
        <v>4</v>
      </c>
      <c r="Q22" s="57">
        <v>0</v>
      </c>
      <c r="R22" s="58">
        <f t="shared" si="4"/>
        <v>14.666666666666666</v>
      </c>
      <c r="S22" s="57">
        <f t="shared" si="5"/>
        <v>59.746133333333326</v>
      </c>
      <c r="T22" s="57">
        <v>9</v>
      </c>
      <c r="U22" s="57">
        <v>1</v>
      </c>
      <c r="V22" s="57">
        <v>0</v>
      </c>
      <c r="W22" s="58">
        <f t="shared" si="6"/>
        <v>8.6666666666666661</v>
      </c>
      <c r="X22" s="57">
        <f t="shared" si="7"/>
        <v>14.611999999999998</v>
      </c>
      <c r="Y22" s="57">
        <v>10</v>
      </c>
      <c r="Z22" s="57">
        <v>0</v>
      </c>
      <c r="AA22" s="57">
        <v>0</v>
      </c>
      <c r="AB22" s="58">
        <f t="shared" si="8"/>
        <v>10</v>
      </c>
      <c r="AC22" s="57">
        <f t="shared" si="9"/>
        <v>18.809999999999999</v>
      </c>
      <c r="AD22" s="57">
        <v>8</v>
      </c>
      <c r="AE22" s="57">
        <v>2</v>
      </c>
      <c r="AF22" s="57">
        <v>0</v>
      </c>
      <c r="AG22" s="58">
        <f t="shared" si="10"/>
        <v>7.333333333333333</v>
      </c>
      <c r="AH22" s="57">
        <f t="shared" si="11"/>
        <v>11.975333333333333</v>
      </c>
      <c r="AI22" s="59">
        <f t="shared" si="15"/>
        <v>65</v>
      </c>
      <c r="AJ22" s="59">
        <f t="shared" si="15"/>
        <v>15</v>
      </c>
      <c r="AK22" s="59">
        <f t="shared" si="15"/>
        <v>10</v>
      </c>
      <c r="AL22" s="59">
        <f t="shared" si="13"/>
        <v>60.000000049999997</v>
      </c>
      <c r="AM22" s="60">
        <v>367.34160000000003</v>
      </c>
      <c r="AN22" s="61" t="s">
        <v>54</v>
      </c>
      <c r="AO22" s="62">
        <v>14.91</v>
      </c>
    </row>
    <row r="23" spans="1:41" ht="20.25" customHeight="1" thickBot="1" x14ac:dyDescent="0.3">
      <c r="A23" s="63">
        <v>19</v>
      </c>
      <c r="B23" s="64" t="s">
        <v>20</v>
      </c>
      <c r="C23" s="64" t="s">
        <v>64</v>
      </c>
      <c r="D23" s="65" t="s">
        <v>65</v>
      </c>
      <c r="E23" s="66">
        <v>14</v>
      </c>
      <c r="F23" s="67">
        <v>6</v>
      </c>
      <c r="G23" s="67">
        <v>0</v>
      </c>
      <c r="H23" s="68">
        <f t="shared" si="0"/>
        <v>12</v>
      </c>
      <c r="I23" s="67">
        <f t="shared" si="1"/>
        <v>44.073599999999999</v>
      </c>
      <c r="J23" s="67">
        <v>7</v>
      </c>
      <c r="K23" s="67">
        <v>6</v>
      </c>
      <c r="L23" s="67">
        <v>7</v>
      </c>
      <c r="M23" s="68">
        <f t="shared" si="14"/>
        <v>5</v>
      </c>
      <c r="N23" s="67">
        <f t="shared" si="3"/>
        <v>24.768000000000001</v>
      </c>
      <c r="O23" s="67">
        <v>19</v>
      </c>
      <c r="P23" s="67">
        <v>1</v>
      </c>
      <c r="Q23" s="67">
        <v>0</v>
      </c>
      <c r="R23" s="68">
        <f t="shared" si="4"/>
        <v>18.666666666666668</v>
      </c>
      <c r="S23" s="67">
        <f t="shared" si="5"/>
        <v>76.040533333333343</v>
      </c>
      <c r="T23" s="67">
        <v>6</v>
      </c>
      <c r="U23" s="67">
        <v>4</v>
      </c>
      <c r="V23" s="67">
        <v>0</v>
      </c>
      <c r="W23" s="68">
        <f t="shared" si="6"/>
        <v>4.666666666666667</v>
      </c>
      <c r="X23" s="67">
        <f t="shared" si="7"/>
        <v>7.8680000000000003</v>
      </c>
      <c r="Y23" s="67">
        <v>8</v>
      </c>
      <c r="Z23" s="67">
        <v>2</v>
      </c>
      <c r="AA23" s="67">
        <v>0</v>
      </c>
      <c r="AB23" s="68">
        <f t="shared" si="8"/>
        <v>7.333333333333333</v>
      </c>
      <c r="AC23" s="67">
        <f t="shared" si="9"/>
        <v>13.793999999999999</v>
      </c>
      <c r="AD23" s="67">
        <v>5</v>
      </c>
      <c r="AE23" s="67">
        <v>1</v>
      </c>
      <c r="AF23" s="67">
        <v>4</v>
      </c>
      <c r="AG23" s="68">
        <f t="shared" si="10"/>
        <v>4.666666666666667</v>
      </c>
      <c r="AH23" s="67">
        <f t="shared" si="11"/>
        <v>7.6206666666666676</v>
      </c>
      <c r="AI23" s="69">
        <f t="shared" si="15"/>
        <v>59</v>
      </c>
      <c r="AJ23" s="69">
        <f t="shared" si="15"/>
        <v>20</v>
      </c>
      <c r="AK23" s="69">
        <f t="shared" si="15"/>
        <v>11</v>
      </c>
      <c r="AL23" s="69">
        <f t="shared" si="13"/>
        <v>52.333333400000001</v>
      </c>
      <c r="AM23" s="70">
        <v>361.08800000000002</v>
      </c>
      <c r="AN23" s="71" t="s">
        <v>66</v>
      </c>
      <c r="AO23" s="72">
        <v>16.53</v>
      </c>
    </row>
    <row r="24" spans="1:41" ht="20.25" customHeight="1" thickBot="1" x14ac:dyDescent="0.3">
      <c r="A24" s="63">
        <v>20</v>
      </c>
      <c r="B24" s="64" t="s">
        <v>20</v>
      </c>
      <c r="C24" s="64" t="s">
        <v>67</v>
      </c>
      <c r="D24" s="65" t="s">
        <v>68</v>
      </c>
      <c r="E24" s="66">
        <v>14</v>
      </c>
      <c r="F24" s="67">
        <v>6</v>
      </c>
      <c r="G24" s="67">
        <v>0</v>
      </c>
      <c r="H24" s="68">
        <f t="shared" si="0"/>
        <v>12</v>
      </c>
      <c r="I24" s="67">
        <f t="shared" si="1"/>
        <v>44.073599999999999</v>
      </c>
      <c r="J24" s="67">
        <v>6</v>
      </c>
      <c r="K24" s="67">
        <v>4</v>
      </c>
      <c r="L24" s="67">
        <v>10</v>
      </c>
      <c r="M24" s="68">
        <f t="shared" si="14"/>
        <v>4.666666666666667</v>
      </c>
      <c r="N24" s="67">
        <f t="shared" si="3"/>
        <v>23.116800000000001</v>
      </c>
      <c r="O24" s="67">
        <v>17</v>
      </c>
      <c r="P24" s="67">
        <v>3</v>
      </c>
      <c r="Q24" s="67">
        <v>0</v>
      </c>
      <c r="R24" s="68">
        <f t="shared" si="4"/>
        <v>16</v>
      </c>
      <c r="S24" s="67">
        <f t="shared" si="5"/>
        <v>65.177599999999998</v>
      </c>
      <c r="T24" s="67">
        <v>10</v>
      </c>
      <c r="U24" s="67">
        <v>0</v>
      </c>
      <c r="V24" s="67">
        <v>0</v>
      </c>
      <c r="W24" s="68">
        <f t="shared" si="6"/>
        <v>10</v>
      </c>
      <c r="X24" s="67">
        <f t="shared" si="7"/>
        <v>16.86</v>
      </c>
      <c r="Y24" s="67">
        <v>9</v>
      </c>
      <c r="Z24" s="67">
        <v>1</v>
      </c>
      <c r="AA24" s="67">
        <v>0</v>
      </c>
      <c r="AB24" s="68">
        <f t="shared" si="8"/>
        <v>8.6666666666666661</v>
      </c>
      <c r="AC24" s="67">
        <f t="shared" si="9"/>
        <v>16.302</v>
      </c>
      <c r="AD24" s="67">
        <v>5</v>
      </c>
      <c r="AE24" s="67">
        <v>4</v>
      </c>
      <c r="AF24" s="67">
        <v>1</v>
      </c>
      <c r="AG24" s="68">
        <f t="shared" si="10"/>
        <v>3.666666666666667</v>
      </c>
      <c r="AH24" s="67">
        <f t="shared" si="11"/>
        <v>5.9876666666666676</v>
      </c>
      <c r="AI24" s="69">
        <f t="shared" si="15"/>
        <v>61</v>
      </c>
      <c r="AJ24" s="69">
        <f t="shared" si="15"/>
        <v>18</v>
      </c>
      <c r="AK24" s="69">
        <f t="shared" si="15"/>
        <v>11</v>
      </c>
      <c r="AL24" s="69">
        <f t="shared" si="13"/>
        <v>55.000000059999998</v>
      </c>
      <c r="AM24" s="70">
        <v>358.38959999999997</v>
      </c>
      <c r="AN24" s="71" t="s">
        <v>69</v>
      </c>
      <c r="AO24" s="72">
        <v>17.260000000000002</v>
      </c>
    </row>
    <row r="25" spans="1:41" ht="20.25" customHeight="1" thickBot="1" x14ac:dyDescent="0.3">
      <c r="A25" s="63">
        <v>21</v>
      </c>
      <c r="B25" s="64" t="s">
        <v>20</v>
      </c>
      <c r="C25" s="73" t="s">
        <v>70</v>
      </c>
      <c r="D25" s="65" t="s">
        <v>71</v>
      </c>
      <c r="E25" s="66">
        <v>12</v>
      </c>
      <c r="F25" s="67">
        <v>5</v>
      </c>
      <c r="G25" s="67">
        <v>3</v>
      </c>
      <c r="H25" s="68">
        <f t="shared" si="0"/>
        <v>10.333333333333334</v>
      </c>
      <c r="I25" s="67">
        <f t="shared" si="1"/>
        <v>37.952266666666667</v>
      </c>
      <c r="J25" s="67">
        <v>8</v>
      </c>
      <c r="K25" s="67">
        <v>6</v>
      </c>
      <c r="L25" s="67">
        <v>6</v>
      </c>
      <c r="M25" s="68">
        <f t="shared" si="14"/>
        <v>6</v>
      </c>
      <c r="N25" s="67">
        <f t="shared" si="3"/>
        <v>29.721599999999999</v>
      </c>
      <c r="O25" s="67">
        <v>18</v>
      </c>
      <c r="P25" s="67">
        <v>1</v>
      </c>
      <c r="Q25" s="67">
        <v>1</v>
      </c>
      <c r="R25" s="68">
        <f t="shared" si="4"/>
        <v>17.666666666666668</v>
      </c>
      <c r="S25" s="67">
        <f t="shared" si="5"/>
        <v>71.96693333333333</v>
      </c>
      <c r="T25" s="67">
        <v>6</v>
      </c>
      <c r="U25" s="67">
        <v>2</v>
      </c>
      <c r="V25" s="67">
        <v>2</v>
      </c>
      <c r="W25" s="68">
        <f t="shared" si="6"/>
        <v>5.333333333333333</v>
      </c>
      <c r="X25" s="67">
        <f t="shared" si="7"/>
        <v>8.9919999999999991</v>
      </c>
      <c r="Y25" s="67">
        <v>9</v>
      </c>
      <c r="Z25" s="67">
        <v>1</v>
      </c>
      <c r="AA25" s="67">
        <v>0</v>
      </c>
      <c r="AB25" s="68">
        <f t="shared" si="8"/>
        <v>8.6666666666666661</v>
      </c>
      <c r="AC25" s="67">
        <f t="shared" si="9"/>
        <v>16.302</v>
      </c>
      <c r="AD25" s="67">
        <v>4</v>
      </c>
      <c r="AE25" s="67">
        <v>2</v>
      </c>
      <c r="AF25" s="67">
        <v>4</v>
      </c>
      <c r="AG25" s="68">
        <f t="shared" si="10"/>
        <v>3.3333333333333335</v>
      </c>
      <c r="AH25" s="67">
        <f t="shared" si="11"/>
        <v>5.4433333333333334</v>
      </c>
      <c r="AI25" s="69">
        <f t="shared" si="15"/>
        <v>57</v>
      </c>
      <c r="AJ25" s="69">
        <f t="shared" si="15"/>
        <v>17</v>
      </c>
      <c r="AK25" s="69">
        <f t="shared" si="15"/>
        <v>16</v>
      </c>
      <c r="AL25" s="69">
        <f t="shared" si="13"/>
        <v>51.33333339</v>
      </c>
      <c r="AM25" s="70">
        <v>358.0025</v>
      </c>
      <c r="AN25" s="71" t="s">
        <v>72</v>
      </c>
      <c r="AO25" s="72">
        <v>17.37</v>
      </c>
    </row>
    <row r="26" spans="1:41" ht="20.25" customHeight="1" thickBot="1" x14ac:dyDescent="0.3">
      <c r="A26" s="63">
        <v>22</v>
      </c>
      <c r="B26" s="64" t="s">
        <v>20</v>
      </c>
      <c r="C26" s="64" t="s">
        <v>73</v>
      </c>
      <c r="D26" s="65" t="s">
        <v>74</v>
      </c>
      <c r="E26" s="66">
        <v>13</v>
      </c>
      <c r="F26" s="67">
        <v>6</v>
      </c>
      <c r="G26" s="67">
        <v>1</v>
      </c>
      <c r="H26" s="68">
        <f t="shared" si="0"/>
        <v>11</v>
      </c>
      <c r="I26" s="67">
        <f t="shared" si="1"/>
        <v>40.400800000000004</v>
      </c>
      <c r="J26" s="67">
        <v>10</v>
      </c>
      <c r="K26" s="67">
        <v>7</v>
      </c>
      <c r="L26" s="67">
        <v>3</v>
      </c>
      <c r="M26" s="68">
        <f t="shared" si="14"/>
        <v>7.6666666666666661</v>
      </c>
      <c r="N26" s="67">
        <f t="shared" si="3"/>
        <v>37.977599999999995</v>
      </c>
      <c r="O26" s="67">
        <v>16</v>
      </c>
      <c r="P26" s="67">
        <v>4</v>
      </c>
      <c r="Q26" s="67">
        <v>0</v>
      </c>
      <c r="R26" s="68">
        <f t="shared" si="4"/>
        <v>14.666666666666666</v>
      </c>
      <c r="S26" s="67">
        <f t="shared" si="5"/>
        <v>59.746133333333326</v>
      </c>
      <c r="T26" s="67">
        <v>5</v>
      </c>
      <c r="U26" s="67">
        <v>3</v>
      </c>
      <c r="V26" s="67">
        <v>2</v>
      </c>
      <c r="W26" s="68">
        <f t="shared" si="6"/>
        <v>4</v>
      </c>
      <c r="X26" s="67">
        <f t="shared" si="7"/>
        <v>6.7439999999999998</v>
      </c>
      <c r="Y26" s="67">
        <v>8</v>
      </c>
      <c r="Z26" s="67">
        <v>2</v>
      </c>
      <c r="AA26" s="67">
        <v>0</v>
      </c>
      <c r="AB26" s="68">
        <f t="shared" si="8"/>
        <v>7.333333333333333</v>
      </c>
      <c r="AC26" s="67">
        <f t="shared" si="9"/>
        <v>13.793999999999999</v>
      </c>
      <c r="AD26" s="67">
        <v>6</v>
      </c>
      <c r="AE26" s="67">
        <v>4</v>
      </c>
      <c r="AF26" s="67">
        <v>0</v>
      </c>
      <c r="AG26" s="68">
        <f t="shared" si="10"/>
        <v>4.666666666666667</v>
      </c>
      <c r="AH26" s="67">
        <f t="shared" si="11"/>
        <v>7.6206666666666676</v>
      </c>
      <c r="AI26" s="69">
        <f t="shared" si="15"/>
        <v>58</v>
      </c>
      <c r="AJ26" s="69">
        <f t="shared" si="15"/>
        <v>26</v>
      </c>
      <c r="AK26" s="69">
        <f t="shared" si="15"/>
        <v>6</v>
      </c>
      <c r="AL26" s="69">
        <f t="shared" si="13"/>
        <v>49.333333420000002</v>
      </c>
      <c r="AM26" s="70">
        <v>357.95100000000002</v>
      </c>
      <c r="AN26" s="71" t="s">
        <v>250</v>
      </c>
      <c r="AO26" s="72">
        <v>17.39</v>
      </c>
    </row>
    <row r="27" spans="1:41" ht="20.25" customHeight="1" thickBot="1" x14ac:dyDescent="0.3">
      <c r="A27" s="63">
        <v>23</v>
      </c>
      <c r="B27" s="64" t="s">
        <v>20</v>
      </c>
      <c r="C27" s="64" t="s">
        <v>75</v>
      </c>
      <c r="D27" s="65" t="s">
        <v>76</v>
      </c>
      <c r="E27" s="66">
        <v>12</v>
      </c>
      <c r="F27" s="67">
        <v>8</v>
      </c>
      <c r="G27" s="67">
        <v>0</v>
      </c>
      <c r="H27" s="68">
        <f t="shared" si="0"/>
        <v>9.3333333333333339</v>
      </c>
      <c r="I27" s="67">
        <f t="shared" si="1"/>
        <v>34.279466666666671</v>
      </c>
      <c r="J27" s="67">
        <v>7</v>
      </c>
      <c r="K27" s="67">
        <v>4</v>
      </c>
      <c r="L27" s="67">
        <v>9</v>
      </c>
      <c r="M27" s="68">
        <f t="shared" si="14"/>
        <v>5.666666666666667</v>
      </c>
      <c r="N27" s="67">
        <f t="shared" si="3"/>
        <v>28.070399999999999</v>
      </c>
      <c r="O27" s="67">
        <v>16</v>
      </c>
      <c r="P27" s="67">
        <v>3</v>
      </c>
      <c r="Q27" s="67">
        <v>1</v>
      </c>
      <c r="R27" s="68">
        <f t="shared" si="4"/>
        <v>15</v>
      </c>
      <c r="S27" s="67">
        <f t="shared" si="5"/>
        <v>61.103999999999999</v>
      </c>
      <c r="T27" s="67">
        <v>8</v>
      </c>
      <c r="U27" s="67">
        <v>2</v>
      </c>
      <c r="V27" s="67">
        <v>0</v>
      </c>
      <c r="W27" s="68">
        <f t="shared" si="6"/>
        <v>7.333333333333333</v>
      </c>
      <c r="X27" s="67">
        <f t="shared" si="7"/>
        <v>12.363999999999999</v>
      </c>
      <c r="Y27" s="67">
        <v>10</v>
      </c>
      <c r="Z27" s="67">
        <v>0</v>
      </c>
      <c r="AA27" s="67">
        <v>0</v>
      </c>
      <c r="AB27" s="68">
        <f t="shared" si="8"/>
        <v>10</v>
      </c>
      <c r="AC27" s="67">
        <f t="shared" si="9"/>
        <v>18.809999999999999</v>
      </c>
      <c r="AD27" s="67">
        <v>7</v>
      </c>
      <c r="AE27" s="67">
        <v>3</v>
      </c>
      <c r="AF27" s="67">
        <v>0</v>
      </c>
      <c r="AG27" s="68">
        <f t="shared" si="10"/>
        <v>6</v>
      </c>
      <c r="AH27" s="67">
        <f t="shared" si="11"/>
        <v>9.798</v>
      </c>
      <c r="AI27" s="69">
        <f t="shared" si="15"/>
        <v>60</v>
      </c>
      <c r="AJ27" s="69">
        <f t="shared" si="15"/>
        <v>20</v>
      </c>
      <c r="AK27" s="69">
        <f t="shared" si="15"/>
        <v>10</v>
      </c>
      <c r="AL27" s="69">
        <f t="shared" si="13"/>
        <v>53.333333400000001</v>
      </c>
      <c r="AM27" s="70">
        <v>352.34129999999999</v>
      </c>
      <c r="AN27" s="71" t="s">
        <v>240</v>
      </c>
      <c r="AO27" s="72">
        <v>18.96</v>
      </c>
    </row>
    <row r="28" spans="1:41" ht="20.25" customHeight="1" thickBot="1" x14ac:dyDescent="0.3">
      <c r="A28" s="63">
        <v>24</v>
      </c>
      <c r="B28" s="64" t="s">
        <v>20</v>
      </c>
      <c r="C28" s="64" t="s">
        <v>77</v>
      </c>
      <c r="D28" s="65" t="s">
        <v>78</v>
      </c>
      <c r="E28" s="66">
        <v>17</v>
      </c>
      <c r="F28" s="67">
        <v>3</v>
      </c>
      <c r="G28" s="67">
        <v>0</v>
      </c>
      <c r="H28" s="68">
        <f t="shared" si="0"/>
        <v>16</v>
      </c>
      <c r="I28" s="67">
        <f t="shared" si="1"/>
        <v>58.764800000000001</v>
      </c>
      <c r="J28" s="67">
        <v>7</v>
      </c>
      <c r="K28" s="67">
        <v>7</v>
      </c>
      <c r="L28" s="67">
        <v>6</v>
      </c>
      <c r="M28" s="68">
        <f t="shared" si="14"/>
        <v>4.6666666666666661</v>
      </c>
      <c r="N28" s="67">
        <f t="shared" si="3"/>
        <v>23.116799999999998</v>
      </c>
      <c r="O28" s="67">
        <v>15</v>
      </c>
      <c r="P28" s="67">
        <v>5</v>
      </c>
      <c r="Q28" s="67">
        <v>0</v>
      </c>
      <c r="R28" s="68">
        <f t="shared" si="4"/>
        <v>13.333333333333334</v>
      </c>
      <c r="S28" s="67">
        <f t="shared" si="5"/>
        <v>54.314666666666668</v>
      </c>
      <c r="T28" s="67">
        <v>5</v>
      </c>
      <c r="U28" s="67">
        <v>1</v>
      </c>
      <c r="V28" s="67">
        <v>4</v>
      </c>
      <c r="W28" s="68">
        <f t="shared" si="6"/>
        <v>4.666666666666667</v>
      </c>
      <c r="X28" s="67">
        <f t="shared" si="7"/>
        <v>7.8680000000000003</v>
      </c>
      <c r="Y28" s="67">
        <v>9</v>
      </c>
      <c r="Z28" s="67">
        <v>0</v>
      </c>
      <c r="AA28" s="67">
        <v>1</v>
      </c>
      <c r="AB28" s="68">
        <f t="shared" si="8"/>
        <v>9</v>
      </c>
      <c r="AC28" s="67">
        <f t="shared" si="9"/>
        <v>16.928999999999998</v>
      </c>
      <c r="AD28" s="67">
        <v>0</v>
      </c>
      <c r="AE28" s="67">
        <v>0</v>
      </c>
      <c r="AF28" s="67">
        <v>10</v>
      </c>
      <c r="AG28" s="68">
        <f t="shared" si="10"/>
        <v>0</v>
      </c>
      <c r="AH28" s="67">
        <f t="shared" si="11"/>
        <v>0</v>
      </c>
      <c r="AI28" s="69">
        <f t="shared" si="15"/>
        <v>53</v>
      </c>
      <c r="AJ28" s="69">
        <f t="shared" si="15"/>
        <v>16</v>
      </c>
      <c r="AK28" s="69">
        <f t="shared" si="15"/>
        <v>21</v>
      </c>
      <c r="AL28" s="69">
        <f t="shared" si="13"/>
        <v>47.666666720000002</v>
      </c>
      <c r="AM28" s="70">
        <v>352.03300000000002</v>
      </c>
      <c r="AN28" s="71" t="s">
        <v>240</v>
      </c>
      <c r="AO28" s="72">
        <v>19.05</v>
      </c>
    </row>
    <row r="29" spans="1:41" ht="20.25" customHeight="1" thickBot="1" x14ac:dyDescent="0.3">
      <c r="A29" s="74">
        <v>25</v>
      </c>
      <c r="B29" s="75" t="s">
        <v>20</v>
      </c>
      <c r="C29" s="75" t="s">
        <v>79</v>
      </c>
      <c r="D29" s="76" t="s">
        <v>80</v>
      </c>
      <c r="E29" s="77">
        <v>18</v>
      </c>
      <c r="F29" s="78">
        <v>2</v>
      </c>
      <c r="G29" s="78">
        <v>0</v>
      </c>
      <c r="H29" s="79">
        <f t="shared" si="0"/>
        <v>17.333333333333332</v>
      </c>
      <c r="I29" s="78">
        <f t="shared" si="1"/>
        <v>63.661866666666661</v>
      </c>
      <c r="J29" s="78">
        <v>3</v>
      </c>
      <c r="K29" s="78">
        <v>5</v>
      </c>
      <c r="L29" s="78">
        <v>12</v>
      </c>
      <c r="M29" s="79">
        <f t="shared" si="14"/>
        <v>1.3333333333333333</v>
      </c>
      <c r="N29" s="78">
        <f t="shared" si="3"/>
        <v>6.6047999999999991</v>
      </c>
      <c r="O29" s="78">
        <v>13</v>
      </c>
      <c r="P29" s="78">
        <v>4</v>
      </c>
      <c r="Q29" s="78">
        <v>3</v>
      </c>
      <c r="R29" s="79">
        <f t="shared" si="4"/>
        <v>11.666666666666666</v>
      </c>
      <c r="S29" s="78">
        <f t="shared" si="5"/>
        <v>47.525333333333329</v>
      </c>
      <c r="T29" s="78">
        <v>8</v>
      </c>
      <c r="U29" s="78">
        <v>1</v>
      </c>
      <c r="V29" s="78">
        <v>1</v>
      </c>
      <c r="W29" s="79">
        <f t="shared" si="6"/>
        <v>7.666666666666667</v>
      </c>
      <c r="X29" s="78">
        <f t="shared" si="7"/>
        <v>12.926</v>
      </c>
      <c r="Y29" s="78">
        <v>10</v>
      </c>
      <c r="Z29" s="78">
        <v>0</v>
      </c>
      <c r="AA29" s="78">
        <v>0</v>
      </c>
      <c r="AB29" s="79">
        <f t="shared" si="8"/>
        <v>10</v>
      </c>
      <c r="AC29" s="78">
        <f t="shared" si="9"/>
        <v>18.809999999999999</v>
      </c>
      <c r="AD29" s="78">
        <v>5</v>
      </c>
      <c r="AE29" s="78">
        <v>1</v>
      </c>
      <c r="AF29" s="78">
        <v>4</v>
      </c>
      <c r="AG29" s="79">
        <f t="shared" si="10"/>
        <v>4.666666666666667</v>
      </c>
      <c r="AH29" s="78">
        <f t="shared" si="11"/>
        <v>7.6206666666666676</v>
      </c>
      <c r="AI29" s="80">
        <f t="shared" si="15"/>
        <v>57</v>
      </c>
      <c r="AJ29" s="80">
        <f t="shared" si="15"/>
        <v>13</v>
      </c>
      <c r="AK29" s="80">
        <f t="shared" si="15"/>
        <v>20</v>
      </c>
      <c r="AL29" s="80">
        <f t="shared" si="13"/>
        <v>52.666666710000001</v>
      </c>
      <c r="AM29" s="81">
        <v>345.65809999999999</v>
      </c>
      <c r="AN29" s="82" t="s">
        <v>241</v>
      </c>
      <c r="AO29" s="83">
        <v>20.93</v>
      </c>
    </row>
    <row r="30" spans="1:41" ht="20.25" customHeight="1" thickBot="1" x14ac:dyDescent="0.3">
      <c r="A30" s="84">
        <v>26</v>
      </c>
      <c r="B30" s="85" t="s">
        <v>20</v>
      </c>
      <c r="C30" s="85" t="s">
        <v>79</v>
      </c>
      <c r="D30" s="86" t="s">
        <v>81</v>
      </c>
      <c r="E30" s="87">
        <v>14</v>
      </c>
      <c r="F30" s="88">
        <v>5</v>
      </c>
      <c r="G30" s="88">
        <v>1</v>
      </c>
      <c r="H30" s="89">
        <f t="shared" si="0"/>
        <v>12.333333333333334</v>
      </c>
      <c r="I30" s="88">
        <f t="shared" si="1"/>
        <v>45.297866666666671</v>
      </c>
      <c r="J30" s="88">
        <v>6</v>
      </c>
      <c r="K30" s="88">
        <v>11</v>
      </c>
      <c r="L30" s="88">
        <v>3</v>
      </c>
      <c r="M30" s="89">
        <f t="shared" si="14"/>
        <v>2.3333333333333335</v>
      </c>
      <c r="N30" s="88">
        <f t="shared" si="3"/>
        <v>11.558400000000001</v>
      </c>
      <c r="O30" s="88">
        <v>17</v>
      </c>
      <c r="P30" s="88">
        <v>2</v>
      </c>
      <c r="Q30" s="88">
        <v>1</v>
      </c>
      <c r="R30" s="89">
        <f t="shared" si="4"/>
        <v>16.333333333333332</v>
      </c>
      <c r="S30" s="88">
        <f t="shared" si="5"/>
        <v>66.535466666666665</v>
      </c>
      <c r="T30" s="88">
        <v>2</v>
      </c>
      <c r="U30" s="88">
        <v>6</v>
      </c>
      <c r="V30" s="88">
        <v>2</v>
      </c>
      <c r="W30" s="89">
        <f t="shared" si="6"/>
        <v>0</v>
      </c>
      <c r="X30" s="88">
        <f t="shared" si="7"/>
        <v>0</v>
      </c>
      <c r="Y30" s="88">
        <v>5</v>
      </c>
      <c r="Z30" s="88">
        <v>5</v>
      </c>
      <c r="AA30" s="88">
        <v>0</v>
      </c>
      <c r="AB30" s="89">
        <f t="shared" si="8"/>
        <v>3.333333333333333</v>
      </c>
      <c r="AC30" s="88">
        <f t="shared" si="9"/>
        <v>6.27</v>
      </c>
      <c r="AD30" s="88">
        <v>8</v>
      </c>
      <c r="AE30" s="88">
        <v>2</v>
      </c>
      <c r="AF30" s="88">
        <v>0</v>
      </c>
      <c r="AG30" s="89">
        <f t="shared" si="10"/>
        <v>7.333333333333333</v>
      </c>
      <c r="AH30" s="88">
        <f t="shared" si="11"/>
        <v>11.975333333333333</v>
      </c>
      <c r="AI30" s="90">
        <f t="shared" si="15"/>
        <v>52</v>
      </c>
      <c r="AJ30" s="90">
        <f t="shared" si="15"/>
        <v>31</v>
      </c>
      <c r="AK30" s="90">
        <f t="shared" si="15"/>
        <v>7</v>
      </c>
      <c r="AL30" s="90">
        <f t="shared" si="13"/>
        <v>41.666666769999999</v>
      </c>
      <c r="AM30" s="91">
        <v>330.84339999999997</v>
      </c>
      <c r="AN30" s="92" t="s">
        <v>54</v>
      </c>
      <c r="AO30" s="93">
        <v>25.61</v>
      </c>
    </row>
    <row r="31" spans="1:41" ht="20.25" customHeight="1" thickBot="1" x14ac:dyDescent="0.3">
      <c r="A31" s="84">
        <v>27</v>
      </c>
      <c r="B31" s="85" t="s">
        <v>20</v>
      </c>
      <c r="C31" s="85" t="s">
        <v>82</v>
      </c>
      <c r="D31" s="86" t="s">
        <v>83</v>
      </c>
      <c r="E31" s="87">
        <v>11</v>
      </c>
      <c r="F31" s="88">
        <v>8</v>
      </c>
      <c r="G31" s="88">
        <v>1</v>
      </c>
      <c r="H31" s="89">
        <f t="shared" si="0"/>
        <v>8.3333333333333339</v>
      </c>
      <c r="I31" s="88">
        <f t="shared" si="1"/>
        <v>30.606666666666669</v>
      </c>
      <c r="J31" s="88">
        <v>7</v>
      </c>
      <c r="K31" s="88">
        <v>9</v>
      </c>
      <c r="L31" s="88">
        <v>4</v>
      </c>
      <c r="M31" s="89">
        <f t="shared" si="14"/>
        <v>4</v>
      </c>
      <c r="N31" s="88">
        <f t="shared" si="3"/>
        <v>19.814399999999999</v>
      </c>
      <c r="O31" s="88">
        <v>15</v>
      </c>
      <c r="P31" s="88">
        <v>5</v>
      </c>
      <c r="Q31" s="88">
        <v>0</v>
      </c>
      <c r="R31" s="89">
        <f t="shared" si="4"/>
        <v>13.333333333333334</v>
      </c>
      <c r="S31" s="88">
        <f t="shared" si="5"/>
        <v>54.314666666666668</v>
      </c>
      <c r="T31" s="88">
        <v>10</v>
      </c>
      <c r="U31" s="88">
        <v>0</v>
      </c>
      <c r="V31" s="88">
        <v>0</v>
      </c>
      <c r="W31" s="89">
        <f t="shared" si="6"/>
        <v>10</v>
      </c>
      <c r="X31" s="88">
        <f t="shared" si="7"/>
        <v>16.86</v>
      </c>
      <c r="Y31" s="88">
        <v>10</v>
      </c>
      <c r="Z31" s="88">
        <v>0</v>
      </c>
      <c r="AA31" s="88">
        <v>0</v>
      </c>
      <c r="AB31" s="89">
        <f t="shared" si="8"/>
        <v>10</v>
      </c>
      <c r="AC31" s="88">
        <f t="shared" si="9"/>
        <v>18.809999999999999</v>
      </c>
      <c r="AD31" s="88">
        <v>3</v>
      </c>
      <c r="AE31" s="88">
        <v>6</v>
      </c>
      <c r="AF31" s="88">
        <v>1</v>
      </c>
      <c r="AG31" s="89">
        <f t="shared" si="10"/>
        <v>1</v>
      </c>
      <c r="AH31" s="88">
        <f t="shared" si="11"/>
        <v>1.633</v>
      </c>
      <c r="AI31" s="90">
        <f t="shared" si="15"/>
        <v>56</v>
      </c>
      <c r="AJ31" s="90">
        <f t="shared" si="15"/>
        <v>28</v>
      </c>
      <c r="AK31" s="90">
        <f t="shared" si="15"/>
        <v>6</v>
      </c>
      <c r="AL31" s="90">
        <f t="shared" si="13"/>
        <v>46.666666759999998</v>
      </c>
      <c r="AM31" s="91">
        <v>329.79419999999999</v>
      </c>
      <c r="AN31" s="92" t="s">
        <v>54</v>
      </c>
      <c r="AO31" s="93">
        <v>25.97</v>
      </c>
    </row>
    <row r="32" spans="1:41" ht="20.25" customHeight="1" thickBot="1" x14ac:dyDescent="0.3">
      <c r="A32" s="84">
        <v>28</v>
      </c>
      <c r="B32" s="85" t="s">
        <v>20</v>
      </c>
      <c r="C32" s="85" t="s">
        <v>84</v>
      </c>
      <c r="D32" s="86" t="s">
        <v>85</v>
      </c>
      <c r="E32" s="87">
        <v>14</v>
      </c>
      <c r="F32" s="88">
        <v>6</v>
      </c>
      <c r="G32" s="88">
        <v>0</v>
      </c>
      <c r="H32" s="89">
        <f t="shared" si="0"/>
        <v>12</v>
      </c>
      <c r="I32" s="88">
        <f t="shared" si="1"/>
        <v>44.073599999999999</v>
      </c>
      <c r="J32" s="88">
        <v>4</v>
      </c>
      <c r="K32" s="88">
        <v>8</v>
      </c>
      <c r="L32" s="88">
        <v>8</v>
      </c>
      <c r="M32" s="89">
        <f t="shared" si="14"/>
        <v>1.3333333333333335</v>
      </c>
      <c r="N32" s="88">
        <f t="shared" si="3"/>
        <v>6.6048</v>
      </c>
      <c r="O32" s="88">
        <v>17</v>
      </c>
      <c r="P32" s="88">
        <v>3</v>
      </c>
      <c r="Q32" s="88">
        <v>0</v>
      </c>
      <c r="R32" s="89">
        <f t="shared" si="4"/>
        <v>16</v>
      </c>
      <c r="S32" s="88">
        <f t="shared" si="5"/>
        <v>65.177599999999998</v>
      </c>
      <c r="T32" s="88">
        <v>6</v>
      </c>
      <c r="U32" s="88">
        <v>4</v>
      </c>
      <c r="V32" s="88">
        <v>0</v>
      </c>
      <c r="W32" s="89">
        <f t="shared" si="6"/>
        <v>4.666666666666667</v>
      </c>
      <c r="X32" s="88">
        <f t="shared" si="7"/>
        <v>7.8680000000000003</v>
      </c>
      <c r="Y32" s="88">
        <v>9</v>
      </c>
      <c r="Z32" s="88">
        <v>1</v>
      </c>
      <c r="AA32" s="88">
        <v>0</v>
      </c>
      <c r="AB32" s="89">
        <f t="shared" si="8"/>
        <v>8.6666666666666661</v>
      </c>
      <c r="AC32" s="88">
        <f t="shared" si="9"/>
        <v>16.302</v>
      </c>
      <c r="AD32" s="88">
        <v>0</v>
      </c>
      <c r="AE32" s="88">
        <v>1</v>
      </c>
      <c r="AF32" s="88">
        <v>9</v>
      </c>
      <c r="AG32" s="89">
        <f t="shared" si="10"/>
        <v>-0.33333333333333331</v>
      </c>
      <c r="AH32" s="88">
        <f t="shared" si="11"/>
        <v>-0.54433333333333334</v>
      </c>
      <c r="AI32" s="90">
        <f t="shared" si="15"/>
        <v>50</v>
      </c>
      <c r="AJ32" s="90">
        <f t="shared" si="15"/>
        <v>23</v>
      </c>
      <c r="AK32" s="90">
        <f t="shared" si="15"/>
        <v>17</v>
      </c>
      <c r="AL32" s="90">
        <f t="shared" si="13"/>
        <v>42.333333410000002</v>
      </c>
      <c r="AM32" s="91">
        <v>326.01159999999999</v>
      </c>
      <c r="AN32" s="92" t="s">
        <v>54</v>
      </c>
      <c r="AO32" s="93">
        <v>27.26</v>
      </c>
    </row>
    <row r="33" spans="1:41" ht="20.25" customHeight="1" thickBot="1" x14ac:dyDescent="0.3">
      <c r="A33" s="84">
        <v>29</v>
      </c>
      <c r="B33" s="85" t="s">
        <v>20</v>
      </c>
      <c r="C33" s="85" t="s">
        <v>86</v>
      </c>
      <c r="D33" s="86" t="s">
        <v>87</v>
      </c>
      <c r="E33" s="87">
        <v>12</v>
      </c>
      <c r="F33" s="88">
        <v>5</v>
      </c>
      <c r="G33" s="88">
        <v>3</v>
      </c>
      <c r="H33" s="89">
        <f t="shared" si="0"/>
        <v>10.333333333333334</v>
      </c>
      <c r="I33" s="88">
        <f t="shared" si="1"/>
        <v>37.952266666666667</v>
      </c>
      <c r="J33" s="88">
        <v>5</v>
      </c>
      <c r="K33" s="88">
        <v>2</v>
      </c>
      <c r="L33" s="88">
        <v>13</v>
      </c>
      <c r="M33" s="89">
        <f t="shared" si="14"/>
        <v>4.333333333333333</v>
      </c>
      <c r="N33" s="88">
        <f t="shared" si="3"/>
        <v>21.465599999999998</v>
      </c>
      <c r="O33" s="88">
        <v>12</v>
      </c>
      <c r="P33" s="88">
        <v>3</v>
      </c>
      <c r="Q33" s="88">
        <v>5</v>
      </c>
      <c r="R33" s="89">
        <f t="shared" si="4"/>
        <v>11</v>
      </c>
      <c r="S33" s="88">
        <f t="shared" si="5"/>
        <v>44.809599999999996</v>
      </c>
      <c r="T33" s="88">
        <v>5</v>
      </c>
      <c r="U33" s="88">
        <v>3</v>
      </c>
      <c r="V33" s="88">
        <v>2</v>
      </c>
      <c r="W33" s="89">
        <f t="shared" si="6"/>
        <v>4</v>
      </c>
      <c r="X33" s="88">
        <f t="shared" si="7"/>
        <v>6.7439999999999998</v>
      </c>
      <c r="Y33" s="88">
        <v>10</v>
      </c>
      <c r="Z33" s="88">
        <v>0</v>
      </c>
      <c r="AA33" s="88">
        <v>0</v>
      </c>
      <c r="AB33" s="89">
        <f t="shared" si="8"/>
        <v>10</v>
      </c>
      <c r="AC33" s="88">
        <f t="shared" si="9"/>
        <v>18.809999999999999</v>
      </c>
      <c r="AD33" s="88">
        <v>3</v>
      </c>
      <c r="AE33" s="88">
        <v>0</v>
      </c>
      <c r="AF33" s="88">
        <v>7</v>
      </c>
      <c r="AG33" s="89">
        <f t="shared" si="10"/>
        <v>3</v>
      </c>
      <c r="AH33" s="88">
        <f t="shared" si="11"/>
        <v>4.899</v>
      </c>
      <c r="AI33" s="90">
        <f t="shared" si="15"/>
        <v>47</v>
      </c>
      <c r="AJ33" s="90">
        <f t="shared" si="15"/>
        <v>13</v>
      </c>
      <c r="AK33" s="90">
        <f t="shared" si="15"/>
        <v>30</v>
      </c>
      <c r="AL33" s="90">
        <f t="shared" si="13"/>
        <v>42.666666710000001</v>
      </c>
      <c r="AM33" s="91">
        <v>325.97579999999999</v>
      </c>
      <c r="AN33" s="92" t="s">
        <v>54</v>
      </c>
      <c r="AO33" s="93">
        <v>27.27</v>
      </c>
    </row>
    <row r="34" spans="1:41" ht="20.25" customHeight="1" thickBot="1" x14ac:dyDescent="0.3">
      <c r="A34" s="84">
        <v>30</v>
      </c>
      <c r="B34" s="85" t="s">
        <v>20</v>
      </c>
      <c r="C34" s="85" t="s">
        <v>88</v>
      </c>
      <c r="D34" s="86" t="s">
        <v>89</v>
      </c>
      <c r="E34" s="87">
        <v>13</v>
      </c>
      <c r="F34" s="88">
        <v>6</v>
      </c>
      <c r="G34" s="88">
        <v>1</v>
      </c>
      <c r="H34" s="89">
        <f t="shared" si="0"/>
        <v>11</v>
      </c>
      <c r="I34" s="88">
        <f t="shared" si="1"/>
        <v>40.400800000000004</v>
      </c>
      <c r="J34" s="88">
        <v>6</v>
      </c>
      <c r="K34" s="88">
        <v>9</v>
      </c>
      <c r="L34" s="88">
        <v>5</v>
      </c>
      <c r="M34" s="89">
        <f t="shared" si="14"/>
        <v>3</v>
      </c>
      <c r="N34" s="88">
        <f t="shared" si="3"/>
        <v>14.860799999999999</v>
      </c>
      <c r="O34" s="88">
        <v>14</v>
      </c>
      <c r="P34" s="88">
        <v>5</v>
      </c>
      <c r="Q34" s="88">
        <v>1</v>
      </c>
      <c r="R34" s="89">
        <f t="shared" si="4"/>
        <v>12.333333333333334</v>
      </c>
      <c r="S34" s="88">
        <f t="shared" si="5"/>
        <v>50.241066666666669</v>
      </c>
      <c r="T34" s="88">
        <v>6</v>
      </c>
      <c r="U34" s="88">
        <v>3</v>
      </c>
      <c r="V34" s="88">
        <v>1</v>
      </c>
      <c r="W34" s="89">
        <f t="shared" si="6"/>
        <v>5</v>
      </c>
      <c r="X34" s="88">
        <f t="shared" si="7"/>
        <v>8.43</v>
      </c>
      <c r="Y34" s="88">
        <v>8</v>
      </c>
      <c r="Z34" s="88">
        <v>2</v>
      </c>
      <c r="AA34" s="88">
        <v>0</v>
      </c>
      <c r="AB34" s="89">
        <f t="shared" si="8"/>
        <v>7.333333333333333</v>
      </c>
      <c r="AC34" s="88">
        <f t="shared" si="9"/>
        <v>13.793999999999999</v>
      </c>
      <c r="AD34" s="88">
        <v>6</v>
      </c>
      <c r="AE34" s="88">
        <v>3</v>
      </c>
      <c r="AF34" s="88">
        <v>1</v>
      </c>
      <c r="AG34" s="89">
        <f t="shared" si="10"/>
        <v>5</v>
      </c>
      <c r="AH34" s="88">
        <f t="shared" si="11"/>
        <v>8.1649999999999991</v>
      </c>
      <c r="AI34" s="90">
        <f t="shared" si="15"/>
        <v>53</v>
      </c>
      <c r="AJ34" s="90">
        <f t="shared" si="15"/>
        <v>28</v>
      </c>
      <c r="AK34" s="90">
        <f t="shared" si="15"/>
        <v>9</v>
      </c>
      <c r="AL34" s="90">
        <f t="shared" si="13"/>
        <v>43.666666759999998</v>
      </c>
      <c r="AM34" s="91">
        <v>325.83699999999999</v>
      </c>
      <c r="AN34" s="92" t="s">
        <v>242</v>
      </c>
      <c r="AO34" s="93">
        <v>27.32</v>
      </c>
    </row>
    <row r="35" spans="1:41" ht="20.25" customHeight="1" thickBot="1" x14ac:dyDescent="0.3">
      <c r="A35" s="84">
        <v>31</v>
      </c>
      <c r="B35" s="85" t="s">
        <v>20</v>
      </c>
      <c r="C35" s="85" t="s">
        <v>90</v>
      </c>
      <c r="D35" s="86" t="s">
        <v>91</v>
      </c>
      <c r="E35" s="87">
        <v>12</v>
      </c>
      <c r="F35" s="88">
        <v>6</v>
      </c>
      <c r="G35" s="88">
        <v>2</v>
      </c>
      <c r="H35" s="89">
        <f t="shared" si="0"/>
        <v>10</v>
      </c>
      <c r="I35" s="88">
        <f t="shared" si="1"/>
        <v>36.728000000000002</v>
      </c>
      <c r="J35" s="88">
        <v>4</v>
      </c>
      <c r="K35" s="88">
        <v>7</v>
      </c>
      <c r="L35" s="88">
        <v>9</v>
      </c>
      <c r="M35" s="89">
        <f>J35-K35*0.33333333</f>
        <v>1.66666669</v>
      </c>
      <c r="N35" s="88">
        <f t="shared" si="3"/>
        <v>8.2560001155839995</v>
      </c>
      <c r="O35" s="88">
        <v>14</v>
      </c>
      <c r="P35" s="88">
        <v>4</v>
      </c>
      <c r="Q35" s="88">
        <v>2</v>
      </c>
      <c r="R35" s="89">
        <f t="shared" si="4"/>
        <v>12.666666666666666</v>
      </c>
      <c r="S35" s="88">
        <f t="shared" si="5"/>
        <v>51.598933333333328</v>
      </c>
      <c r="T35" s="88">
        <v>7</v>
      </c>
      <c r="U35" s="88">
        <v>3</v>
      </c>
      <c r="V35" s="88">
        <v>0</v>
      </c>
      <c r="W35" s="89">
        <f t="shared" si="6"/>
        <v>6</v>
      </c>
      <c r="X35" s="88">
        <f t="shared" si="7"/>
        <v>10.116</v>
      </c>
      <c r="Y35" s="88">
        <v>9</v>
      </c>
      <c r="Z35" s="88">
        <v>0</v>
      </c>
      <c r="AA35" s="88">
        <v>1</v>
      </c>
      <c r="AB35" s="89">
        <f t="shared" si="8"/>
        <v>9</v>
      </c>
      <c r="AC35" s="88">
        <f t="shared" si="9"/>
        <v>16.928999999999998</v>
      </c>
      <c r="AD35" s="88">
        <v>6</v>
      </c>
      <c r="AE35" s="88">
        <v>3</v>
      </c>
      <c r="AF35" s="88">
        <v>1</v>
      </c>
      <c r="AG35" s="89">
        <f t="shared" si="10"/>
        <v>5</v>
      </c>
      <c r="AH35" s="88">
        <f t="shared" si="11"/>
        <v>8.1649999999999991</v>
      </c>
      <c r="AI35" s="90">
        <f t="shared" si="15"/>
        <v>52</v>
      </c>
      <c r="AJ35" s="90">
        <f t="shared" si="15"/>
        <v>23</v>
      </c>
      <c r="AK35" s="90">
        <f t="shared" si="15"/>
        <v>15</v>
      </c>
      <c r="AL35" s="90">
        <f t="shared" si="13"/>
        <v>44.333333410000002</v>
      </c>
      <c r="AM35" s="91">
        <v>319.63729999999998</v>
      </c>
      <c r="AN35" s="92" t="s">
        <v>54</v>
      </c>
      <c r="AO35" s="93">
        <v>29.52</v>
      </c>
    </row>
    <row r="36" spans="1:41" ht="20.25" customHeight="1" thickBot="1" x14ac:dyDescent="0.3">
      <c r="A36" s="94">
        <v>32</v>
      </c>
      <c r="B36" s="95" t="s">
        <v>20</v>
      </c>
      <c r="C36" s="95" t="s">
        <v>92</v>
      </c>
      <c r="D36" s="96" t="s">
        <v>93</v>
      </c>
      <c r="E36" s="97">
        <v>7</v>
      </c>
      <c r="F36" s="98">
        <v>8</v>
      </c>
      <c r="G36" s="98">
        <v>5</v>
      </c>
      <c r="H36" s="99">
        <f t="shared" si="0"/>
        <v>4.3333333333333339</v>
      </c>
      <c r="I36" s="98">
        <f t="shared" si="1"/>
        <v>15.915466666666669</v>
      </c>
      <c r="J36" s="98">
        <v>5</v>
      </c>
      <c r="K36" s="98">
        <v>9</v>
      </c>
      <c r="L36" s="98">
        <v>6</v>
      </c>
      <c r="M36" s="99">
        <f t="shared" ref="M36:M47" si="16">J36-K36/3</f>
        <v>2</v>
      </c>
      <c r="N36" s="98">
        <f t="shared" si="3"/>
        <v>9.9071999999999996</v>
      </c>
      <c r="O36" s="98">
        <v>16</v>
      </c>
      <c r="P36" s="98">
        <v>3</v>
      </c>
      <c r="Q36" s="98">
        <v>1</v>
      </c>
      <c r="R36" s="99">
        <f t="shared" si="4"/>
        <v>15</v>
      </c>
      <c r="S36" s="98">
        <f t="shared" si="5"/>
        <v>61.103999999999999</v>
      </c>
      <c r="T36" s="98">
        <v>7</v>
      </c>
      <c r="U36" s="98">
        <v>3</v>
      </c>
      <c r="V36" s="98">
        <v>0</v>
      </c>
      <c r="W36" s="99">
        <f t="shared" si="6"/>
        <v>6</v>
      </c>
      <c r="X36" s="98">
        <f t="shared" si="7"/>
        <v>10.116</v>
      </c>
      <c r="Y36" s="98">
        <v>7</v>
      </c>
      <c r="Z36" s="98">
        <v>1</v>
      </c>
      <c r="AA36" s="98">
        <v>2</v>
      </c>
      <c r="AB36" s="99">
        <f t="shared" si="8"/>
        <v>6.666666666666667</v>
      </c>
      <c r="AC36" s="98">
        <f t="shared" si="9"/>
        <v>12.540000000000001</v>
      </c>
      <c r="AD36" s="98">
        <v>7</v>
      </c>
      <c r="AE36" s="98">
        <v>3</v>
      </c>
      <c r="AF36" s="98">
        <v>0</v>
      </c>
      <c r="AG36" s="99">
        <f t="shared" si="10"/>
        <v>6</v>
      </c>
      <c r="AH36" s="98">
        <f t="shared" si="11"/>
        <v>9.798</v>
      </c>
      <c r="AI36" s="100">
        <f t="shared" si="15"/>
        <v>49</v>
      </c>
      <c r="AJ36" s="100">
        <f t="shared" si="15"/>
        <v>27</v>
      </c>
      <c r="AK36" s="100">
        <f t="shared" si="15"/>
        <v>14</v>
      </c>
      <c r="AL36" s="100">
        <f t="shared" si="13"/>
        <v>40.00000009</v>
      </c>
      <c r="AM36" s="101">
        <f>SUM(I36,N36,S36,X36,AC36,AH36,194)</f>
        <v>313.38066666666668</v>
      </c>
      <c r="AN36" s="102" t="s">
        <v>54</v>
      </c>
      <c r="AO36" s="103">
        <v>34.81</v>
      </c>
    </row>
    <row r="37" spans="1:41" ht="20.25" customHeight="1" thickBot="1" x14ac:dyDescent="0.3">
      <c r="A37" s="94">
        <v>33</v>
      </c>
      <c r="B37" s="95" t="s">
        <v>20</v>
      </c>
      <c r="C37" s="95" t="s">
        <v>88</v>
      </c>
      <c r="D37" s="96" t="s">
        <v>94</v>
      </c>
      <c r="E37" s="97">
        <v>10</v>
      </c>
      <c r="F37" s="98">
        <v>8</v>
      </c>
      <c r="G37" s="98">
        <v>2</v>
      </c>
      <c r="H37" s="99">
        <f t="shared" si="0"/>
        <v>7.3333333333333339</v>
      </c>
      <c r="I37" s="98">
        <f t="shared" si="1"/>
        <v>26.93386666666667</v>
      </c>
      <c r="J37" s="98">
        <v>4</v>
      </c>
      <c r="K37" s="98">
        <v>4</v>
      </c>
      <c r="L37" s="98">
        <v>12</v>
      </c>
      <c r="M37" s="99">
        <f t="shared" si="16"/>
        <v>2.666666666666667</v>
      </c>
      <c r="N37" s="98">
        <f t="shared" si="3"/>
        <v>13.2096</v>
      </c>
      <c r="O37" s="98">
        <v>12</v>
      </c>
      <c r="P37" s="98">
        <v>4</v>
      </c>
      <c r="Q37" s="98">
        <v>4</v>
      </c>
      <c r="R37" s="99">
        <f t="shared" si="4"/>
        <v>10.666666666666666</v>
      </c>
      <c r="S37" s="98">
        <f t="shared" si="5"/>
        <v>43.45173333333333</v>
      </c>
      <c r="T37" s="98">
        <v>8</v>
      </c>
      <c r="U37" s="98">
        <v>2</v>
      </c>
      <c r="V37" s="98">
        <v>0</v>
      </c>
      <c r="W37" s="99">
        <f t="shared" si="6"/>
        <v>7.333333333333333</v>
      </c>
      <c r="X37" s="98">
        <f t="shared" si="7"/>
        <v>12.363999999999999</v>
      </c>
      <c r="Y37" s="98">
        <v>10</v>
      </c>
      <c r="Z37" s="98">
        <v>0</v>
      </c>
      <c r="AA37" s="98">
        <v>0</v>
      </c>
      <c r="AB37" s="99">
        <f t="shared" si="8"/>
        <v>10</v>
      </c>
      <c r="AC37" s="98">
        <f t="shared" si="9"/>
        <v>18.809999999999999</v>
      </c>
      <c r="AD37" s="98">
        <v>5</v>
      </c>
      <c r="AE37" s="98">
        <v>2</v>
      </c>
      <c r="AF37" s="98">
        <v>3</v>
      </c>
      <c r="AG37" s="99">
        <f t="shared" si="10"/>
        <v>4.333333333333333</v>
      </c>
      <c r="AH37" s="98">
        <f t="shared" si="11"/>
        <v>7.0763333333333325</v>
      </c>
      <c r="AI37" s="100">
        <f t="shared" si="15"/>
        <v>49</v>
      </c>
      <c r="AJ37" s="100">
        <f t="shared" si="15"/>
        <v>20</v>
      </c>
      <c r="AK37" s="100">
        <f t="shared" si="15"/>
        <v>21</v>
      </c>
      <c r="AL37" s="100">
        <f t="shared" si="13"/>
        <v>42.333333400000001</v>
      </c>
      <c r="AM37" s="101">
        <v>310.85509999999999</v>
      </c>
      <c r="AN37" s="102" t="s">
        <v>54</v>
      </c>
      <c r="AO37" s="103">
        <v>32.81</v>
      </c>
    </row>
    <row r="38" spans="1:41" ht="20.25" customHeight="1" thickBot="1" x14ac:dyDescent="0.3">
      <c r="A38" s="94">
        <v>34</v>
      </c>
      <c r="B38" s="95" t="s">
        <v>20</v>
      </c>
      <c r="C38" s="95" t="s">
        <v>95</v>
      </c>
      <c r="D38" s="96" t="s">
        <v>96</v>
      </c>
      <c r="E38" s="97">
        <v>12</v>
      </c>
      <c r="F38" s="98">
        <v>8</v>
      </c>
      <c r="G38" s="98">
        <v>0</v>
      </c>
      <c r="H38" s="99">
        <f t="shared" si="0"/>
        <v>9.3333333333333339</v>
      </c>
      <c r="I38" s="98">
        <f t="shared" si="1"/>
        <v>34.279466666666671</v>
      </c>
      <c r="J38" s="98">
        <v>5</v>
      </c>
      <c r="K38" s="98">
        <v>8</v>
      </c>
      <c r="L38" s="98">
        <v>7</v>
      </c>
      <c r="M38" s="99">
        <f t="shared" si="16"/>
        <v>2.3333333333333335</v>
      </c>
      <c r="N38" s="98">
        <f t="shared" si="3"/>
        <v>11.558400000000001</v>
      </c>
      <c r="O38" s="98">
        <v>17</v>
      </c>
      <c r="P38" s="98">
        <v>3</v>
      </c>
      <c r="Q38" s="98">
        <v>0</v>
      </c>
      <c r="R38" s="99">
        <f t="shared" si="4"/>
        <v>16</v>
      </c>
      <c r="S38" s="98">
        <f t="shared" si="5"/>
        <v>65.177599999999998</v>
      </c>
      <c r="T38" s="98">
        <v>5</v>
      </c>
      <c r="U38" s="98">
        <v>5</v>
      </c>
      <c r="V38" s="98">
        <v>0</v>
      </c>
      <c r="W38" s="99">
        <f t="shared" si="6"/>
        <v>3.333333333333333</v>
      </c>
      <c r="X38" s="98">
        <f t="shared" si="7"/>
        <v>5.6199999999999992</v>
      </c>
      <c r="Y38" s="98">
        <v>2</v>
      </c>
      <c r="Z38" s="98">
        <v>5</v>
      </c>
      <c r="AA38" s="98">
        <v>3</v>
      </c>
      <c r="AB38" s="99">
        <f t="shared" si="8"/>
        <v>0.33333333333333326</v>
      </c>
      <c r="AC38" s="98">
        <f t="shared" si="9"/>
        <v>0.62699999999999989</v>
      </c>
      <c r="AD38" s="98">
        <v>0</v>
      </c>
      <c r="AE38" s="98">
        <v>0</v>
      </c>
      <c r="AF38" s="98">
        <v>10</v>
      </c>
      <c r="AG38" s="99">
        <f t="shared" si="10"/>
        <v>0</v>
      </c>
      <c r="AH38" s="98">
        <f t="shared" si="11"/>
        <v>0</v>
      </c>
      <c r="AI38" s="100">
        <f t="shared" si="15"/>
        <v>41</v>
      </c>
      <c r="AJ38" s="100">
        <f t="shared" si="15"/>
        <v>29</v>
      </c>
      <c r="AK38" s="100">
        <f t="shared" si="15"/>
        <v>20</v>
      </c>
      <c r="AL38" s="100">
        <f t="shared" si="13"/>
        <v>31.33333343</v>
      </c>
      <c r="AM38" s="101">
        <v>307.33280000000002</v>
      </c>
      <c r="AN38" s="102" t="s">
        <v>54</v>
      </c>
      <c r="AO38" s="103">
        <v>34.18</v>
      </c>
    </row>
    <row r="39" spans="1:41" ht="20.25" customHeight="1" thickBot="1" x14ac:dyDescent="0.3">
      <c r="A39" s="94">
        <v>35</v>
      </c>
      <c r="B39" s="95" t="s">
        <v>20</v>
      </c>
      <c r="C39" s="95" t="s">
        <v>97</v>
      </c>
      <c r="D39" s="96" t="s">
        <v>98</v>
      </c>
      <c r="E39" s="97">
        <v>12</v>
      </c>
      <c r="F39" s="98">
        <v>3</v>
      </c>
      <c r="G39" s="98">
        <v>5</v>
      </c>
      <c r="H39" s="99">
        <f t="shared" si="0"/>
        <v>11</v>
      </c>
      <c r="I39" s="98">
        <f t="shared" si="1"/>
        <v>40.400800000000004</v>
      </c>
      <c r="J39" s="98">
        <v>2</v>
      </c>
      <c r="K39" s="98">
        <v>6</v>
      </c>
      <c r="L39" s="98">
        <v>12</v>
      </c>
      <c r="M39" s="99">
        <f t="shared" si="16"/>
        <v>0</v>
      </c>
      <c r="N39" s="98">
        <f t="shared" si="3"/>
        <v>0</v>
      </c>
      <c r="O39" s="98">
        <v>14</v>
      </c>
      <c r="P39" s="98">
        <v>3</v>
      </c>
      <c r="Q39" s="98">
        <v>3</v>
      </c>
      <c r="R39" s="99">
        <f t="shared" si="4"/>
        <v>13</v>
      </c>
      <c r="S39" s="98">
        <f t="shared" si="5"/>
        <v>52.956800000000001</v>
      </c>
      <c r="T39" s="98">
        <v>4</v>
      </c>
      <c r="U39" s="98">
        <v>3</v>
      </c>
      <c r="V39" s="98">
        <v>3</v>
      </c>
      <c r="W39" s="99">
        <f t="shared" si="6"/>
        <v>3</v>
      </c>
      <c r="X39" s="98">
        <f t="shared" si="7"/>
        <v>5.0579999999999998</v>
      </c>
      <c r="Y39" s="98">
        <v>8</v>
      </c>
      <c r="Z39" s="98">
        <v>1</v>
      </c>
      <c r="AA39" s="98">
        <v>1</v>
      </c>
      <c r="AB39" s="99">
        <f t="shared" si="8"/>
        <v>7.666666666666667</v>
      </c>
      <c r="AC39" s="98">
        <f t="shared" si="9"/>
        <v>14.421000000000001</v>
      </c>
      <c r="AD39" s="98">
        <v>4</v>
      </c>
      <c r="AE39" s="98">
        <v>3</v>
      </c>
      <c r="AF39" s="98">
        <v>3</v>
      </c>
      <c r="AG39" s="99">
        <f t="shared" si="10"/>
        <v>3</v>
      </c>
      <c r="AH39" s="98">
        <f t="shared" si="11"/>
        <v>4.899</v>
      </c>
      <c r="AI39" s="100">
        <f t="shared" si="15"/>
        <v>44</v>
      </c>
      <c r="AJ39" s="100">
        <f t="shared" si="15"/>
        <v>19</v>
      </c>
      <c r="AK39" s="100">
        <f t="shared" si="15"/>
        <v>27</v>
      </c>
      <c r="AL39" s="100">
        <f t="shared" si="13"/>
        <v>37.666666730000003</v>
      </c>
      <c r="AM39" s="101">
        <v>305.84179999999998</v>
      </c>
      <c r="AN39" s="102" t="s">
        <v>54</v>
      </c>
      <c r="AO39" s="103">
        <v>34.770000000000003</v>
      </c>
    </row>
    <row r="40" spans="1:41" ht="20.25" customHeight="1" thickBot="1" x14ac:dyDescent="0.3">
      <c r="A40" s="104">
        <v>36</v>
      </c>
      <c r="B40" s="105" t="s">
        <v>20</v>
      </c>
      <c r="C40" s="105" t="s">
        <v>99</v>
      </c>
      <c r="D40" s="106" t="s">
        <v>100</v>
      </c>
      <c r="E40" s="107">
        <v>15</v>
      </c>
      <c r="F40" s="108">
        <v>4</v>
      </c>
      <c r="G40" s="108">
        <v>1</v>
      </c>
      <c r="H40" s="109">
        <f t="shared" si="0"/>
        <v>13.666666666666666</v>
      </c>
      <c r="I40" s="108">
        <f t="shared" si="1"/>
        <v>50.194933333333331</v>
      </c>
      <c r="J40" s="108">
        <v>3</v>
      </c>
      <c r="K40" s="108">
        <v>7</v>
      </c>
      <c r="L40" s="108">
        <v>10</v>
      </c>
      <c r="M40" s="109">
        <f t="shared" si="16"/>
        <v>0.66666666666666652</v>
      </c>
      <c r="N40" s="108">
        <f t="shared" si="3"/>
        <v>3.3023999999999991</v>
      </c>
      <c r="O40" s="108">
        <v>10</v>
      </c>
      <c r="P40" s="108">
        <v>6</v>
      </c>
      <c r="Q40" s="108">
        <v>4</v>
      </c>
      <c r="R40" s="109">
        <f t="shared" si="4"/>
        <v>8</v>
      </c>
      <c r="S40" s="108">
        <f t="shared" si="5"/>
        <v>32.588799999999999</v>
      </c>
      <c r="T40" s="108">
        <v>4</v>
      </c>
      <c r="U40" s="108">
        <v>4</v>
      </c>
      <c r="V40" s="108">
        <v>2</v>
      </c>
      <c r="W40" s="109">
        <f t="shared" si="6"/>
        <v>2.666666666666667</v>
      </c>
      <c r="X40" s="108">
        <f t="shared" si="7"/>
        <v>4.4960000000000004</v>
      </c>
      <c r="Y40" s="108">
        <v>5</v>
      </c>
      <c r="Z40" s="108">
        <v>5</v>
      </c>
      <c r="AA40" s="108">
        <v>0</v>
      </c>
      <c r="AB40" s="109">
        <f t="shared" si="8"/>
        <v>3.333333333333333</v>
      </c>
      <c r="AC40" s="108">
        <f t="shared" si="9"/>
        <v>6.27</v>
      </c>
      <c r="AD40" s="108">
        <v>9</v>
      </c>
      <c r="AE40" s="108">
        <v>1</v>
      </c>
      <c r="AF40" s="108">
        <v>0</v>
      </c>
      <c r="AG40" s="109">
        <f t="shared" si="10"/>
        <v>8.6666666666666661</v>
      </c>
      <c r="AH40" s="108">
        <f t="shared" si="11"/>
        <v>14.152666666666665</v>
      </c>
      <c r="AI40" s="110">
        <f t="shared" si="15"/>
        <v>46</v>
      </c>
      <c r="AJ40" s="110">
        <f t="shared" si="15"/>
        <v>27</v>
      </c>
      <c r="AK40" s="110">
        <f t="shared" si="15"/>
        <v>17</v>
      </c>
      <c r="AL40" s="110">
        <f t="shared" si="13"/>
        <v>37.00000009</v>
      </c>
      <c r="AM40" s="111">
        <v>304.46539999999999</v>
      </c>
      <c r="AN40" s="112" t="s">
        <v>54</v>
      </c>
      <c r="AO40" s="113">
        <v>35.33</v>
      </c>
    </row>
    <row r="41" spans="1:41" ht="20.25" customHeight="1" thickBot="1" x14ac:dyDescent="0.3">
      <c r="A41" s="104">
        <v>37</v>
      </c>
      <c r="B41" s="105" t="s">
        <v>20</v>
      </c>
      <c r="C41" s="105" t="s">
        <v>101</v>
      </c>
      <c r="D41" s="106" t="s">
        <v>102</v>
      </c>
      <c r="E41" s="107">
        <v>9</v>
      </c>
      <c r="F41" s="108">
        <v>6</v>
      </c>
      <c r="G41" s="108">
        <v>5</v>
      </c>
      <c r="H41" s="109">
        <f t="shared" si="0"/>
        <v>7</v>
      </c>
      <c r="I41" s="108">
        <f t="shared" si="1"/>
        <v>25.709600000000002</v>
      </c>
      <c r="J41" s="108">
        <v>5</v>
      </c>
      <c r="K41" s="108">
        <v>5</v>
      </c>
      <c r="L41" s="108">
        <v>10</v>
      </c>
      <c r="M41" s="109">
        <f t="shared" si="16"/>
        <v>3.333333333333333</v>
      </c>
      <c r="N41" s="108">
        <f t="shared" si="3"/>
        <v>16.511999999999997</v>
      </c>
      <c r="O41" s="108">
        <v>12</v>
      </c>
      <c r="P41" s="108">
        <v>4</v>
      </c>
      <c r="Q41" s="108">
        <v>4</v>
      </c>
      <c r="R41" s="109">
        <f t="shared" si="4"/>
        <v>10.666666666666666</v>
      </c>
      <c r="S41" s="108">
        <f t="shared" si="5"/>
        <v>43.45173333333333</v>
      </c>
      <c r="T41" s="108">
        <v>6</v>
      </c>
      <c r="U41" s="108">
        <v>2</v>
      </c>
      <c r="V41" s="108">
        <v>2</v>
      </c>
      <c r="W41" s="109">
        <f t="shared" si="6"/>
        <v>5.333333333333333</v>
      </c>
      <c r="X41" s="108">
        <f t="shared" si="7"/>
        <v>8.9919999999999991</v>
      </c>
      <c r="Y41" s="108">
        <v>7</v>
      </c>
      <c r="Z41" s="108">
        <v>3</v>
      </c>
      <c r="AA41" s="108">
        <v>0</v>
      </c>
      <c r="AB41" s="109">
        <f t="shared" si="8"/>
        <v>6</v>
      </c>
      <c r="AC41" s="108">
        <f t="shared" si="9"/>
        <v>11.286</v>
      </c>
      <c r="AD41" s="108">
        <v>0</v>
      </c>
      <c r="AE41" s="108">
        <v>0</v>
      </c>
      <c r="AF41" s="108">
        <v>10</v>
      </c>
      <c r="AG41" s="109">
        <f t="shared" si="10"/>
        <v>0</v>
      </c>
      <c r="AH41" s="108">
        <f t="shared" si="11"/>
        <v>0</v>
      </c>
      <c r="AI41" s="110">
        <f t="shared" si="15"/>
        <v>39</v>
      </c>
      <c r="AJ41" s="110">
        <f t="shared" si="15"/>
        <v>20</v>
      </c>
      <c r="AK41" s="110">
        <f t="shared" si="15"/>
        <v>31</v>
      </c>
      <c r="AL41" s="110">
        <f t="shared" si="13"/>
        <v>32.333333400000001</v>
      </c>
      <c r="AM41" s="111">
        <v>297.78289999999998</v>
      </c>
      <c r="AN41" s="112" t="s">
        <v>54</v>
      </c>
      <c r="AO41" s="113">
        <v>38.11</v>
      </c>
    </row>
    <row r="42" spans="1:41" ht="20.25" customHeight="1" thickBot="1" x14ac:dyDescent="0.3">
      <c r="A42" s="104">
        <v>38</v>
      </c>
      <c r="B42" s="105" t="s">
        <v>20</v>
      </c>
      <c r="C42" s="105" t="s">
        <v>103</v>
      </c>
      <c r="D42" s="106" t="s">
        <v>71</v>
      </c>
      <c r="E42" s="107">
        <v>15</v>
      </c>
      <c r="F42" s="108">
        <v>5</v>
      </c>
      <c r="G42" s="108">
        <v>0</v>
      </c>
      <c r="H42" s="109">
        <f t="shared" si="0"/>
        <v>13.333333333333334</v>
      </c>
      <c r="I42" s="108">
        <f t="shared" si="1"/>
        <v>48.970666666666666</v>
      </c>
      <c r="J42" s="108">
        <v>7</v>
      </c>
      <c r="K42" s="108">
        <v>10</v>
      </c>
      <c r="L42" s="108">
        <v>3</v>
      </c>
      <c r="M42" s="109">
        <f t="shared" si="16"/>
        <v>3.6666666666666665</v>
      </c>
      <c r="N42" s="108">
        <f t="shared" si="3"/>
        <v>18.1632</v>
      </c>
      <c r="O42" s="108">
        <v>7</v>
      </c>
      <c r="P42" s="108">
        <v>12</v>
      </c>
      <c r="Q42" s="108">
        <v>1</v>
      </c>
      <c r="R42" s="109">
        <f t="shared" si="4"/>
        <v>3</v>
      </c>
      <c r="S42" s="108">
        <f t="shared" si="5"/>
        <v>12.220800000000001</v>
      </c>
      <c r="T42" s="108">
        <v>5</v>
      </c>
      <c r="U42" s="108">
        <v>5</v>
      </c>
      <c r="V42" s="108">
        <v>0</v>
      </c>
      <c r="W42" s="109">
        <f t="shared" si="6"/>
        <v>3.333333333333333</v>
      </c>
      <c r="X42" s="108">
        <f t="shared" si="7"/>
        <v>5.6199999999999992</v>
      </c>
      <c r="Y42" s="108">
        <v>7</v>
      </c>
      <c r="Z42" s="108">
        <v>3</v>
      </c>
      <c r="AA42" s="108">
        <v>0</v>
      </c>
      <c r="AB42" s="109">
        <f t="shared" si="8"/>
        <v>6</v>
      </c>
      <c r="AC42" s="108">
        <f t="shared" si="9"/>
        <v>11.286</v>
      </c>
      <c r="AD42" s="108">
        <v>3</v>
      </c>
      <c r="AE42" s="108">
        <v>6</v>
      </c>
      <c r="AF42" s="108">
        <v>1</v>
      </c>
      <c r="AG42" s="109">
        <f t="shared" si="10"/>
        <v>1</v>
      </c>
      <c r="AH42" s="108">
        <f t="shared" si="11"/>
        <v>1.633</v>
      </c>
      <c r="AI42" s="110">
        <f t="shared" si="15"/>
        <v>44</v>
      </c>
      <c r="AJ42" s="110">
        <f t="shared" si="15"/>
        <v>41</v>
      </c>
      <c r="AK42" s="110">
        <f t="shared" si="15"/>
        <v>5</v>
      </c>
      <c r="AL42" s="110">
        <f t="shared" si="13"/>
        <v>30.333333469999999</v>
      </c>
      <c r="AM42" s="111">
        <v>296.73419999999999</v>
      </c>
      <c r="AN42" s="112" t="s">
        <v>72</v>
      </c>
      <c r="AO42" s="113">
        <v>38.56</v>
      </c>
    </row>
    <row r="43" spans="1:41" ht="20.25" customHeight="1" thickBot="1" x14ac:dyDescent="0.3">
      <c r="A43" s="104">
        <v>39</v>
      </c>
      <c r="B43" s="105" t="s">
        <v>20</v>
      </c>
      <c r="C43" s="105" t="s">
        <v>104</v>
      </c>
      <c r="D43" s="106" t="s">
        <v>105</v>
      </c>
      <c r="E43" s="107">
        <v>11</v>
      </c>
      <c r="F43" s="108">
        <v>6</v>
      </c>
      <c r="G43" s="108">
        <v>3</v>
      </c>
      <c r="H43" s="109">
        <f t="shared" si="0"/>
        <v>9</v>
      </c>
      <c r="I43" s="108">
        <f t="shared" si="1"/>
        <v>33.055199999999999</v>
      </c>
      <c r="J43" s="108">
        <v>5</v>
      </c>
      <c r="K43" s="108">
        <v>7</v>
      </c>
      <c r="L43" s="108">
        <v>8</v>
      </c>
      <c r="M43" s="109">
        <f t="shared" si="16"/>
        <v>2.6666666666666665</v>
      </c>
      <c r="N43" s="108">
        <f t="shared" si="3"/>
        <v>13.209599999999998</v>
      </c>
      <c r="O43" s="108">
        <v>13</v>
      </c>
      <c r="P43" s="108">
        <v>5</v>
      </c>
      <c r="Q43" s="108">
        <v>2</v>
      </c>
      <c r="R43" s="109">
        <f t="shared" si="4"/>
        <v>11.333333333333334</v>
      </c>
      <c r="S43" s="108">
        <f t="shared" si="5"/>
        <v>46.16746666666667</v>
      </c>
      <c r="T43" s="108">
        <v>4</v>
      </c>
      <c r="U43" s="108">
        <v>3</v>
      </c>
      <c r="V43" s="108">
        <v>3</v>
      </c>
      <c r="W43" s="109">
        <f t="shared" si="6"/>
        <v>3</v>
      </c>
      <c r="X43" s="108">
        <f t="shared" si="7"/>
        <v>5.0579999999999998</v>
      </c>
      <c r="Y43" s="108">
        <v>3</v>
      </c>
      <c r="Z43" s="108">
        <v>0</v>
      </c>
      <c r="AA43" s="108">
        <v>7</v>
      </c>
      <c r="AB43" s="109">
        <f t="shared" si="8"/>
        <v>3</v>
      </c>
      <c r="AC43" s="108">
        <f t="shared" si="9"/>
        <v>5.6429999999999998</v>
      </c>
      <c r="AD43" s="108">
        <v>0</v>
      </c>
      <c r="AE43" s="108">
        <v>0</v>
      </c>
      <c r="AF43" s="108">
        <v>10</v>
      </c>
      <c r="AG43" s="109">
        <f t="shared" si="10"/>
        <v>0</v>
      </c>
      <c r="AH43" s="108">
        <f t="shared" si="11"/>
        <v>0</v>
      </c>
      <c r="AI43" s="110">
        <f t="shared" si="15"/>
        <v>36</v>
      </c>
      <c r="AJ43" s="110">
        <f t="shared" si="15"/>
        <v>21</v>
      </c>
      <c r="AK43" s="110">
        <f t="shared" si="15"/>
        <v>33</v>
      </c>
      <c r="AL43" s="110">
        <f t="shared" si="13"/>
        <v>29.000000069999999</v>
      </c>
      <c r="AM43" s="111">
        <v>295.9461</v>
      </c>
      <c r="AN43" s="112" t="s">
        <v>243</v>
      </c>
      <c r="AO43" s="113">
        <v>38.9</v>
      </c>
    </row>
    <row r="44" spans="1:41" ht="20.25" customHeight="1" thickBot="1" x14ac:dyDescent="0.3">
      <c r="A44" s="104">
        <v>40</v>
      </c>
      <c r="B44" s="105" t="s">
        <v>20</v>
      </c>
      <c r="C44" s="105" t="s">
        <v>106</v>
      </c>
      <c r="D44" s="106" t="s">
        <v>107</v>
      </c>
      <c r="E44" s="107">
        <v>9</v>
      </c>
      <c r="F44" s="108">
        <v>10</v>
      </c>
      <c r="G44" s="108">
        <v>1</v>
      </c>
      <c r="H44" s="109">
        <f t="shared" si="0"/>
        <v>5.6666666666666661</v>
      </c>
      <c r="I44" s="108">
        <f t="shared" si="1"/>
        <v>20.812533333333331</v>
      </c>
      <c r="J44" s="108">
        <v>4</v>
      </c>
      <c r="K44" s="108">
        <v>5</v>
      </c>
      <c r="L44" s="108">
        <v>11</v>
      </c>
      <c r="M44" s="109">
        <f t="shared" si="16"/>
        <v>2.333333333333333</v>
      </c>
      <c r="N44" s="108">
        <f t="shared" si="3"/>
        <v>11.558399999999999</v>
      </c>
      <c r="O44" s="108">
        <v>13</v>
      </c>
      <c r="P44" s="108">
        <v>7</v>
      </c>
      <c r="Q44" s="108">
        <v>0</v>
      </c>
      <c r="R44" s="109">
        <f t="shared" si="4"/>
        <v>10.666666666666666</v>
      </c>
      <c r="S44" s="108">
        <f t="shared" si="5"/>
        <v>43.45173333333333</v>
      </c>
      <c r="T44" s="108">
        <v>9</v>
      </c>
      <c r="U44" s="108">
        <v>1</v>
      </c>
      <c r="V44" s="108">
        <v>0</v>
      </c>
      <c r="W44" s="109">
        <f t="shared" si="6"/>
        <v>8.6666666666666661</v>
      </c>
      <c r="X44" s="108">
        <f t="shared" si="7"/>
        <v>14.611999999999998</v>
      </c>
      <c r="Y44" s="108">
        <v>8</v>
      </c>
      <c r="Z44" s="108">
        <v>2</v>
      </c>
      <c r="AA44" s="108">
        <v>0</v>
      </c>
      <c r="AB44" s="109">
        <f t="shared" si="8"/>
        <v>7.333333333333333</v>
      </c>
      <c r="AC44" s="108">
        <f t="shared" si="9"/>
        <v>13.793999999999999</v>
      </c>
      <c r="AD44" s="108">
        <v>0</v>
      </c>
      <c r="AE44" s="108">
        <v>0</v>
      </c>
      <c r="AF44" s="108">
        <v>10</v>
      </c>
      <c r="AG44" s="109">
        <f t="shared" si="10"/>
        <v>0</v>
      </c>
      <c r="AH44" s="108">
        <f t="shared" si="11"/>
        <v>0</v>
      </c>
      <c r="AI44" s="110">
        <f t="shared" si="15"/>
        <v>43</v>
      </c>
      <c r="AJ44" s="110">
        <f t="shared" si="15"/>
        <v>25</v>
      </c>
      <c r="AK44" s="110">
        <f t="shared" si="15"/>
        <v>22</v>
      </c>
      <c r="AL44" s="110">
        <f t="shared" si="13"/>
        <v>34.666666750000005</v>
      </c>
      <c r="AM44" s="111">
        <v>293.87569999999999</v>
      </c>
      <c r="AN44" s="112" t="s">
        <v>245</v>
      </c>
      <c r="AO44" s="113">
        <v>39.82</v>
      </c>
    </row>
    <row r="45" spans="1:41" ht="20.25" customHeight="1" thickBot="1" x14ac:dyDescent="0.3">
      <c r="A45" s="104">
        <v>41</v>
      </c>
      <c r="B45" s="105" t="s">
        <v>20</v>
      </c>
      <c r="C45" s="105" t="s">
        <v>108</v>
      </c>
      <c r="D45" s="106" t="s">
        <v>109</v>
      </c>
      <c r="E45" s="107">
        <v>11</v>
      </c>
      <c r="F45" s="108">
        <v>5</v>
      </c>
      <c r="G45" s="108">
        <v>4</v>
      </c>
      <c r="H45" s="109">
        <f t="shared" si="0"/>
        <v>9.3333333333333339</v>
      </c>
      <c r="I45" s="108">
        <f t="shared" si="1"/>
        <v>34.279466666666671</v>
      </c>
      <c r="J45" s="108">
        <v>1</v>
      </c>
      <c r="K45" s="108">
        <v>7</v>
      </c>
      <c r="L45" s="108">
        <v>12</v>
      </c>
      <c r="M45" s="109">
        <f t="shared" si="16"/>
        <v>-1.3333333333333335</v>
      </c>
      <c r="N45" s="108">
        <f t="shared" si="3"/>
        <v>-6.6048</v>
      </c>
      <c r="O45" s="108">
        <v>14</v>
      </c>
      <c r="P45" s="108">
        <v>5</v>
      </c>
      <c r="Q45" s="108">
        <v>1</v>
      </c>
      <c r="R45" s="109">
        <f t="shared" si="4"/>
        <v>12.333333333333334</v>
      </c>
      <c r="S45" s="108">
        <f t="shared" si="5"/>
        <v>50.241066666666669</v>
      </c>
      <c r="T45" s="108">
        <v>6</v>
      </c>
      <c r="U45" s="108">
        <v>2</v>
      </c>
      <c r="V45" s="108">
        <v>2</v>
      </c>
      <c r="W45" s="109">
        <f t="shared" si="6"/>
        <v>5.333333333333333</v>
      </c>
      <c r="X45" s="108">
        <f t="shared" si="7"/>
        <v>8.9919999999999991</v>
      </c>
      <c r="Y45" s="108">
        <v>10</v>
      </c>
      <c r="Z45" s="108">
        <v>0</v>
      </c>
      <c r="AA45" s="108">
        <v>0</v>
      </c>
      <c r="AB45" s="109">
        <f t="shared" si="8"/>
        <v>10</v>
      </c>
      <c r="AC45" s="108">
        <f t="shared" si="9"/>
        <v>18.809999999999999</v>
      </c>
      <c r="AD45" s="108">
        <v>2</v>
      </c>
      <c r="AE45" s="108">
        <v>3</v>
      </c>
      <c r="AF45" s="108">
        <v>5</v>
      </c>
      <c r="AG45" s="109">
        <f t="shared" si="10"/>
        <v>1</v>
      </c>
      <c r="AH45" s="108">
        <f t="shared" si="11"/>
        <v>1.633</v>
      </c>
      <c r="AI45" s="110">
        <f t="shared" si="15"/>
        <v>44</v>
      </c>
      <c r="AJ45" s="110">
        <f t="shared" si="15"/>
        <v>22</v>
      </c>
      <c r="AK45" s="110">
        <f t="shared" si="15"/>
        <v>24</v>
      </c>
      <c r="AL45" s="110">
        <f t="shared" si="13"/>
        <v>36.666666739999997</v>
      </c>
      <c r="AM45" s="111">
        <v>293.64359999999999</v>
      </c>
      <c r="AN45" s="112" t="s">
        <v>54</v>
      </c>
      <c r="AO45" s="113">
        <v>39.92</v>
      </c>
    </row>
    <row r="46" spans="1:41" ht="20.25" customHeight="1" thickBot="1" x14ac:dyDescent="0.3">
      <c r="A46" s="104">
        <v>42</v>
      </c>
      <c r="B46" s="105" t="s">
        <v>20</v>
      </c>
      <c r="C46" s="105" t="s">
        <v>110</v>
      </c>
      <c r="D46" s="106" t="s">
        <v>111</v>
      </c>
      <c r="E46" s="107">
        <v>13</v>
      </c>
      <c r="F46" s="108">
        <v>4</v>
      </c>
      <c r="G46" s="108">
        <v>3</v>
      </c>
      <c r="H46" s="109">
        <f t="shared" si="0"/>
        <v>11.666666666666666</v>
      </c>
      <c r="I46" s="108">
        <f t="shared" si="1"/>
        <v>42.849333333333334</v>
      </c>
      <c r="J46" s="108">
        <v>5</v>
      </c>
      <c r="K46" s="108">
        <v>12</v>
      </c>
      <c r="L46" s="108">
        <v>3</v>
      </c>
      <c r="M46" s="109">
        <f t="shared" si="16"/>
        <v>1</v>
      </c>
      <c r="N46" s="108">
        <f t="shared" si="3"/>
        <v>4.9535999999999998</v>
      </c>
      <c r="O46" s="108">
        <v>10</v>
      </c>
      <c r="P46" s="108">
        <v>8</v>
      </c>
      <c r="Q46" s="108">
        <v>2</v>
      </c>
      <c r="R46" s="109">
        <f t="shared" si="4"/>
        <v>7.3333333333333339</v>
      </c>
      <c r="S46" s="108">
        <f t="shared" si="5"/>
        <v>29.87306666666667</v>
      </c>
      <c r="T46" s="108">
        <v>8</v>
      </c>
      <c r="U46" s="108">
        <v>2</v>
      </c>
      <c r="V46" s="108">
        <v>0</v>
      </c>
      <c r="W46" s="109">
        <f t="shared" si="6"/>
        <v>7.333333333333333</v>
      </c>
      <c r="X46" s="108">
        <f t="shared" si="7"/>
        <v>12.363999999999999</v>
      </c>
      <c r="Y46" s="108">
        <v>6</v>
      </c>
      <c r="Z46" s="108">
        <v>4</v>
      </c>
      <c r="AA46" s="108">
        <v>0</v>
      </c>
      <c r="AB46" s="109">
        <f t="shared" si="8"/>
        <v>4.666666666666667</v>
      </c>
      <c r="AC46" s="108">
        <f t="shared" si="9"/>
        <v>8.7780000000000005</v>
      </c>
      <c r="AD46" s="108">
        <v>2</v>
      </c>
      <c r="AE46" s="108">
        <v>4</v>
      </c>
      <c r="AF46" s="108">
        <v>4</v>
      </c>
      <c r="AG46" s="109">
        <f t="shared" si="10"/>
        <v>0.66666666666666674</v>
      </c>
      <c r="AH46" s="108">
        <f t="shared" si="11"/>
        <v>1.0886666666666669</v>
      </c>
      <c r="AI46" s="110">
        <f t="shared" si="15"/>
        <v>44</v>
      </c>
      <c r="AJ46" s="110">
        <f t="shared" si="15"/>
        <v>34</v>
      </c>
      <c r="AK46" s="110">
        <f t="shared" si="15"/>
        <v>12</v>
      </c>
      <c r="AL46" s="110">
        <f t="shared" si="13"/>
        <v>32.66666678</v>
      </c>
      <c r="AM46" s="111">
        <v>293.03969999999998</v>
      </c>
      <c r="AN46" s="112" t="s">
        <v>54</v>
      </c>
      <c r="AO46" s="113">
        <v>40.19</v>
      </c>
    </row>
    <row r="47" spans="1:41" ht="20.25" customHeight="1" thickBot="1" x14ac:dyDescent="0.3">
      <c r="A47" s="104">
        <v>43</v>
      </c>
      <c r="B47" s="105" t="s">
        <v>20</v>
      </c>
      <c r="C47" s="114" t="s">
        <v>112</v>
      </c>
      <c r="D47" s="115" t="s">
        <v>113</v>
      </c>
      <c r="E47" s="116">
        <v>11</v>
      </c>
      <c r="F47" s="117">
        <v>2</v>
      </c>
      <c r="G47" s="117">
        <v>7</v>
      </c>
      <c r="H47" s="109">
        <f t="shared" si="0"/>
        <v>10.333333333333334</v>
      </c>
      <c r="I47" s="108">
        <f t="shared" si="1"/>
        <v>37.952266666666667</v>
      </c>
      <c r="J47" s="117">
        <v>1</v>
      </c>
      <c r="K47" s="117">
        <v>1</v>
      </c>
      <c r="L47" s="117">
        <v>18</v>
      </c>
      <c r="M47" s="109">
        <f t="shared" si="16"/>
        <v>0.66666666666666674</v>
      </c>
      <c r="N47" s="108">
        <f t="shared" si="3"/>
        <v>3.3024</v>
      </c>
      <c r="O47" s="117">
        <v>10</v>
      </c>
      <c r="P47" s="117">
        <v>5</v>
      </c>
      <c r="Q47" s="117">
        <v>5</v>
      </c>
      <c r="R47" s="109">
        <f t="shared" si="4"/>
        <v>8.3333333333333339</v>
      </c>
      <c r="S47" s="108">
        <f t="shared" si="5"/>
        <v>33.946666666666665</v>
      </c>
      <c r="T47" s="117">
        <v>6</v>
      </c>
      <c r="U47" s="117">
        <v>1</v>
      </c>
      <c r="V47" s="117">
        <v>3</v>
      </c>
      <c r="W47" s="109">
        <f t="shared" si="6"/>
        <v>5.666666666666667</v>
      </c>
      <c r="X47" s="108">
        <f t="shared" si="7"/>
        <v>9.5540000000000003</v>
      </c>
      <c r="Y47" s="117">
        <v>6</v>
      </c>
      <c r="Z47" s="117">
        <v>1</v>
      </c>
      <c r="AA47" s="117">
        <v>3</v>
      </c>
      <c r="AB47" s="109">
        <f t="shared" si="8"/>
        <v>5.666666666666667</v>
      </c>
      <c r="AC47" s="108">
        <f t="shared" si="9"/>
        <v>10.659000000000001</v>
      </c>
      <c r="AD47" s="117">
        <v>0</v>
      </c>
      <c r="AE47" s="117">
        <v>0</v>
      </c>
      <c r="AF47" s="117">
        <v>10</v>
      </c>
      <c r="AG47" s="109">
        <f t="shared" si="10"/>
        <v>0</v>
      </c>
      <c r="AH47" s="108">
        <f t="shared" si="11"/>
        <v>0</v>
      </c>
      <c r="AI47" s="110">
        <f t="shared" si="15"/>
        <v>34</v>
      </c>
      <c r="AJ47" s="110">
        <f t="shared" si="15"/>
        <v>10</v>
      </c>
      <c r="AK47" s="110">
        <f t="shared" si="15"/>
        <v>46</v>
      </c>
      <c r="AL47" s="110">
        <f t="shared" si="13"/>
        <v>30.6666667</v>
      </c>
      <c r="AM47" s="111">
        <v>287.60590000000002</v>
      </c>
      <c r="AN47" s="112" t="s">
        <v>54</v>
      </c>
      <c r="AO47" s="113">
        <v>42.67</v>
      </c>
    </row>
    <row r="48" spans="1:41" ht="20.25" customHeight="1" thickBot="1" x14ac:dyDescent="0.3">
      <c r="A48" s="104">
        <v>44</v>
      </c>
      <c r="B48" s="105" t="s">
        <v>20</v>
      </c>
      <c r="C48" s="105" t="s">
        <v>114</v>
      </c>
      <c r="D48" s="106" t="s">
        <v>115</v>
      </c>
      <c r="E48" s="107">
        <v>8</v>
      </c>
      <c r="F48" s="108">
        <v>5</v>
      </c>
      <c r="G48" s="108">
        <v>7</v>
      </c>
      <c r="H48" s="109">
        <f t="shared" si="0"/>
        <v>6.333333333333333</v>
      </c>
      <c r="I48" s="108">
        <f t="shared" si="1"/>
        <v>23.261066666666665</v>
      </c>
      <c r="J48" s="108">
        <v>5</v>
      </c>
      <c r="K48" s="108">
        <v>4</v>
      </c>
      <c r="L48" s="108">
        <v>11</v>
      </c>
      <c r="M48" s="109">
        <f>J48-K48*0.33333333</f>
        <v>3.6666666800000001</v>
      </c>
      <c r="N48" s="108">
        <f t="shared" si="3"/>
        <v>18.163200066047999</v>
      </c>
      <c r="O48" s="108">
        <v>12</v>
      </c>
      <c r="P48" s="108">
        <v>5</v>
      </c>
      <c r="Q48" s="108">
        <v>3</v>
      </c>
      <c r="R48" s="109">
        <f t="shared" si="4"/>
        <v>10.333333333333334</v>
      </c>
      <c r="S48" s="108">
        <f t="shared" si="5"/>
        <v>42.093866666666671</v>
      </c>
      <c r="T48" s="108">
        <v>4</v>
      </c>
      <c r="U48" s="108">
        <v>5</v>
      </c>
      <c r="V48" s="108">
        <v>1</v>
      </c>
      <c r="W48" s="109">
        <f t="shared" si="6"/>
        <v>2.333333333333333</v>
      </c>
      <c r="X48" s="108">
        <f t="shared" si="7"/>
        <v>3.9339999999999993</v>
      </c>
      <c r="Y48" s="108">
        <v>3</v>
      </c>
      <c r="Z48" s="108">
        <v>3</v>
      </c>
      <c r="AA48" s="108">
        <v>4</v>
      </c>
      <c r="AB48" s="109">
        <f t="shared" si="8"/>
        <v>2</v>
      </c>
      <c r="AC48" s="108">
        <f t="shared" si="9"/>
        <v>3.762</v>
      </c>
      <c r="AD48" s="108">
        <v>0</v>
      </c>
      <c r="AE48" s="108">
        <v>0</v>
      </c>
      <c r="AF48" s="108">
        <v>10</v>
      </c>
      <c r="AG48" s="109">
        <f t="shared" si="10"/>
        <v>0</v>
      </c>
      <c r="AH48" s="108">
        <f t="shared" si="11"/>
        <v>0</v>
      </c>
      <c r="AI48" s="110">
        <f t="shared" si="15"/>
        <v>32</v>
      </c>
      <c r="AJ48" s="110">
        <f t="shared" si="15"/>
        <v>22</v>
      </c>
      <c r="AK48" s="110">
        <f t="shared" si="15"/>
        <v>36</v>
      </c>
      <c r="AL48" s="110">
        <f t="shared" si="13"/>
        <v>24.66666674</v>
      </c>
      <c r="AM48" s="111">
        <v>285.61439999999999</v>
      </c>
      <c r="AN48" s="112" t="s">
        <v>54</v>
      </c>
      <c r="AO48" s="113">
        <v>43.61</v>
      </c>
    </row>
    <row r="49" spans="1:41" ht="20.25" customHeight="1" thickBot="1" x14ac:dyDescent="0.3">
      <c r="A49" s="104">
        <v>45</v>
      </c>
      <c r="B49" s="105" t="s">
        <v>20</v>
      </c>
      <c r="C49" s="105" t="s">
        <v>116</v>
      </c>
      <c r="D49" s="106" t="s">
        <v>117</v>
      </c>
      <c r="E49" s="107">
        <v>10</v>
      </c>
      <c r="F49" s="108">
        <v>5</v>
      </c>
      <c r="G49" s="108">
        <v>5</v>
      </c>
      <c r="H49" s="109">
        <f t="shared" si="0"/>
        <v>8.3333333333333339</v>
      </c>
      <c r="I49" s="108">
        <f t="shared" si="1"/>
        <v>30.606666666666669</v>
      </c>
      <c r="J49" s="108">
        <v>2</v>
      </c>
      <c r="K49" s="108">
        <v>5</v>
      </c>
      <c r="L49" s="108">
        <v>13</v>
      </c>
      <c r="M49" s="109">
        <f t="shared" ref="M49:M76" si="17">J49-K49/3</f>
        <v>0.33333333333333326</v>
      </c>
      <c r="N49" s="108">
        <f t="shared" si="3"/>
        <v>1.6511999999999996</v>
      </c>
      <c r="O49" s="108">
        <v>10</v>
      </c>
      <c r="P49" s="108">
        <v>3</v>
      </c>
      <c r="Q49" s="108">
        <v>7</v>
      </c>
      <c r="R49" s="109">
        <f t="shared" si="4"/>
        <v>9</v>
      </c>
      <c r="S49" s="108">
        <f t="shared" si="5"/>
        <v>36.662399999999998</v>
      </c>
      <c r="T49" s="108">
        <v>4</v>
      </c>
      <c r="U49" s="108">
        <v>3</v>
      </c>
      <c r="V49" s="108">
        <v>3</v>
      </c>
      <c r="W49" s="109">
        <f t="shared" si="6"/>
        <v>3</v>
      </c>
      <c r="X49" s="108">
        <f t="shared" si="7"/>
        <v>5.0579999999999998</v>
      </c>
      <c r="Y49" s="108">
        <v>9</v>
      </c>
      <c r="Z49" s="108">
        <v>1</v>
      </c>
      <c r="AA49" s="108">
        <v>0</v>
      </c>
      <c r="AB49" s="109">
        <f t="shared" si="8"/>
        <v>8.6666666666666661</v>
      </c>
      <c r="AC49" s="108">
        <f t="shared" si="9"/>
        <v>16.302</v>
      </c>
      <c r="AD49" s="108">
        <v>3</v>
      </c>
      <c r="AE49" s="108">
        <v>1</v>
      </c>
      <c r="AF49" s="108">
        <v>6</v>
      </c>
      <c r="AG49" s="109">
        <f t="shared" si="10"/>
        <v>2.6666666666666665</v>
      </c>
      <c r="AH49" s="108">
        <f t="shared" si="11"/>
        <v>4.3546666666666667</v>
      </c>
      <c r="AI49" s="110">
        <f t="shared" si="15"/>
        <v>38</v>
      </c>
      <c r="AJ49" s="110">
        <f t="shared" si="15"/>
        <v>18</v>
      </c>
      <c r="AK49" s="110">
        <f t="shared" si="15"/>
        <v>34</v>
      </c>
      <c r="AL49" s="110">
        <f t="shared" si="13"/>
        <v>32.000000059999998</v>
      </c>
      <c r="AM49" s="111">
        <v>285.23430000000002</v>
      </c>
      <c r="AN49" s="112" t="s">
        <v>244</v>
      </c>
      <c r="AO49" s="113">
        <v>43.79</v>
      </c>
    </row>
    <row r="50" spans="1:41" ht="20.25" customHeight="1" thickBot="1" x14ac:dyDescent="0.3">
      <c r="A50" s="104">
        <v>46</v>
      </c>
      <c r="B50" s="105" t="s">
        <v>20</v>
      </c>
      <c r="C50" s="105" t="s">
        <v>118</v>
      </c>
      <c r="D50" s="106" t="s">
        <v>119</v>
      </c>
      <c r="E50" s="107">
        <v>10</v>
      </c>
      <c r="F50" s="108">
        <v>5</v>
      </c>
      <c r="G50" s="108">
        <v>5</v>
      </c>
      <c r="H50" s="109">
        <f t="shared" si="0"/>
        <v>8.3333333333333339</v>
      </c>
      <c r="I50" s="108">
        <f t="shared" si="1"/>
        <v>30.606666666666669</v>
      </c>
      <c r="J50" s="108">
        <v>3</v>
      </c>
      <c r="K50" s="108">
        <v>2</v>
      </c>
      <c r="L50" s="108">
        <v>15</v>
      </c>
      <c r="M50" s="109">
        <f t="shared" si="17"/>
        <v>2.3333333333333335</v>
      </c>
      <c r="N50" s="108">
        <f t="shared" si="3"/>
        <v>11.558400000000001</v>
      </c>
      <c r="O50" s="108">
        <v>11</v>
      </c>
      <c r="P50" s="108">
        <v>9</v>
      </c>
      <c r="Q50" s="108">
        <v>0</v>
      </c>
      <c r="R50" s="109">
        <f t="shared" si="4"/>
        <v>8</v>
      </c>
      <c r="S50" s="108">
        <f t="shared" si="5"/>
        <v>32.588799999999999</v>
      </c>
      <c r="T50" s="108">
        <v>4</v>
      </c>
      <c r="U50" s="108">
        <v>5</v>
      </c>
      <c r="V50" s="108">
        <v>1</v>
      </c>
      <c r="W50" s="109">
        <f t="shared" si="6"/>
        <v>2.333333333333333</v>
      </c>
      <c r="X50" s="108">
        <f t="shared" si="7"/>
        <v>3.9339999999999993</v>
      </c>
      <c r="Y50" s="108">
        <v>7</v>
      </c>
      <c r="Z50" s="108">
        <v>3</v>
      </c>
      <c r="AA50" s="108">
        <v>0</v>
      </c>
      <c r="AB50" s="109">
        <f t="shared" si="8"/>
        <v>6</v>
      </c>
      <c r="AC50" s="108">
        <f t="shared" si="9"/>
        <v>11.286</v>
      </c>
      <c r="AD50" s="108">
        <v>0</v>
      </c>
      <c r="AE50" s="108">
        <v>0</v>
      </c>
      <c r="AF50" s="108">
        <v>10</v>
      </c>
      <c r="AG50" s="109">
        <f t="shared" si="10"/>
        <v>0</v>
      </c>
      <c r="AH50" s="108">
        <f t="shared" si="11"/>
        <v>0</v>
      </c>
      <c r="AI50" s="110">
        <f t="shared" si="15"/>
        <v>35</v>
      </c>
      <c r="AJ50" s="110">
        <f t="shared" si="15"/>
        <v>24</v>
      </c>
      <c r="AK50" s="110">
        <f t="shared" si="15"/>
        <v>31</v>
      </c>
      <c r="AL50" s="110">
        <f t="shared" si="13"/>
        <v>27.00000008</v>
      </c>
      <c r="AM50" s="111">
        <v>284.04480000000001</v>
      </c>
      <c r="AN50" s="112" t="s">
        <v>245</v>
      </c>
      <c r="AO50" s="113">
        <v>44.35</v>
      </c>
    </row>
    <row r="51" spans="1:41" ht="20.25" customHeight="1" thickBot="1" x14ac:dyDescent="0.3">
      <c r="A51" s="104">
        <v>47</v>
      </c>
      <c r="B51" s="105" t="s">
        <v>20</v>
      </c>
      <c r="C51" s="105" t="s">
        <v>120</v>
      </c>
      <c r="D51" s="106" t="s">
        <v>121</v>
      </c>
      <c r="E51" s="107">
        <v>13</v>
      </c>
      <c r="F51" s="108">
        <v>5</v>
      </c>
      <c r="G51" s="108">
        <v>2</v>
      </c>
      <c r="H51" s="109">
        <f t="shared" si="0"/>
        <v>11.333333333333334</v>
      </c>
      <c r="I51" s="108">
        <f t="shared" si="1"/>
        <v>41.625066666666669</v>
      </c>
      <c r="J51" s="108">
        <v>3</v>
      </c>
      <c r="K51" s="108">
        <v>2</v>
      </c>
      <c r="L51" s="108">
        <v>15</v>
      </c>
      <c r="M51" s="109">
        <f t="shared" si="17"/>
        <v>2.3333333333333335</v>
      </c>
      <c r="N51" s="108">
        <f t="shared" si="3"/>
        <v>11.558400000000001</v>
      </c>
      <c r="O51" s="108">
        <v>7</v>
      </c>
      <c r="P51" s="108">
        <v>6</v>
      </c>
      <c r="Q51" s="108">
        <v>7</v>
      </c>
      <c r="R51" s="109">
        <f t="shared" si="4"/>
        <v>5</v>
      </c>
      <c r="S51" s="108">
        <f t="shared" si="5"/>
        <v>20.367999999999999</v>
      </c>
      <c r="T51" s="108">
        <v>2</v>
      </c>
      <c r="U51" s="108">
        <v>3</v>
      </c>
      <c r="V51" s="108">
        <v>5</v>
      </c>
      <c r="W51" s="109">
        <f t="shared" si="6"/>
        <v>1</v>
      </c>
      <c r="X51" s="108">
        <f t="shared" si="7"/>
        <v>1.6859999999999999</v>
      </c>
      <c r="Y51" s="108">
        <v>5</v>
      </c>
      <c r="Z51" s="108">
        <v>2</v>
      </c>
      <c r="AA51" s="108">
        <v>3</v>
      </c>
      <c r="AB51" s="109">
        <f t="shared" si="8"/>
        <v>4.333333333333333</v>
      </c>
      <c r="AC51" s="108">
        <f t="shared" si="9"/>
        <v>8.1509999999999998</v>
      </c>
      <c r="AD51" s="108">
        <v>2</v>
      </c>
      <c r="AE51" s="108">
        <v>0</v>
      </c>
      <c r="AF51" s="108">
        <v>8</v>
      </c>
      <c r="AG51" s="109">
        <f t="shared" si="10"/>
        <v>2</v>
      </c>
      <c r="AH51" s="108">
        <f t="shared" si="11"/>
        <v>3.266</v>
      </c>
      <c r="AI51" s="110">
        <f t="shared" si="15"/>
        <v>32</v>
      </c>
      <c r="AJ51" s="110">
        <f t="shared" si="15"/>
        <v>18</v>
      </c>
      <c r="AK51" s="110">
        <f t="shared" si="15"/>
        <v>40</v>
      </c>
      <c r="AL51" s="110">
        <f t="shared" si="13"/>
        <v>26.000000060000001</v>
      </c>
      <c r="AM51" s="111">
        <v>283.98509999999999</v>
      </c>
      <c r="AN51" s="112" t="s">
        <v>54</v>
      </c>
      <c r="AO51" s="113">
        <v>44.38</v>
      </c>
    </row>
    <row r="52" spans="1:41" ht="20.25" customHeight="1" thickBot="1" x14ac:dyDescent="0.3">
      <c r="A52" s="104">
        <v>48</v>
      </c>
      <c r="B52" s="105" t="s">
        <v>20</v>
      </c>
      <c r="C52" s="105" t="s">
        <v>27</v>
      </c>
      <c r="D52" s="106" t="s">
        <v>122</v>
      </c>
      <c r="E52" s="107">
        <v>11</v>
      </c>
      <c r="F52" s="108">
        <v>6</v>
      </c>
      <c r="G52" s="108">
        <v>3</v>
      </c>
      <c r="H52" s="109">
        <f t="shared" si="0"/>
        <v>9</v>
      </c>
      <c r="I52" s="108">
        <f t="shared" si="1"/>
        <v>33.055199999999999</v>
      </c>
      <c r="J52" s="108">
        <v>5</v>
      </c>
      <c r="K52" s="108">
        <v>11</v>
      </c>
      <c r="L52" s="108">
        <v>4</v>
      </c>
      <c r="M52" s="109">
        <f t="shared" si="17"/>
        <v>1.3333333333333335</v>
      </c>
      <c r="N52" s="108">
        <f t="shared" si="3"/>
        <v>6.6048</v>
      </c>
      <c r="O52" s="108">
        <v>9</v>
      </c>
      <c r="P52" s="108">
        <v>7</v>
      </c>
      <c r="Q52" s="108">
        <v>4</v>
      </c>
      <c r="R52" s="109">
        <f t="shared" si="4"/>
        <v>6.6666666666666661</v>
      </c>
      <c r="S52" s="108">
        <f t="shared" si="5"/>
        <v>27.15733333333333</v>
      </c>
      <c r="T52" s="108">
        <v>4</v>
      </c>
      <c r="U52" s="108">
        <v>4</v>
      </c>
      <c r="V52" s="108">
        <v>2</v>
      </c>
      <c r="W52" s="109">
        <f t="shared" si="6"/>
        <v>2.666666666666667</v>
      </c>
      <c r="X52" s="108">
        <f t="shared" si="7"/>
        <v>4.4960000000000004</v>
      </c>
      <c r="Y52" s="108">
        <v>8</v>
      </c>
      <c r="Z52" s="108">
        <v>2</v>
      </c>
      <c r="AA52" s="108">
        <v>0</v>
      </c>
      <c r="AB52" s="109">
        <f t="shared" si="8"/>
        <v>7.333333333333333</v>
      </c>
      <c r="AC52" s="108">
        <f t="shared" si="9"/>
        <v>13.793999999999999</v>
      </c>
      <c r="AD52" s="108">
        <v>1</v>
      </c>
      <c r="AE52" s="108">
        <v>2</v>
      </c>
      <c r="AF52" s="108">
        <v>7</v>
      </c>
      <c r="AG52" s="109">
        <f t="shared" si="10"/>
        <v>0.33333333333333337</v>
      </c>
      <c r="AH52" s="108">
        <f t="shared" si="11"/>
        <v>0.54433333333333345</v>
      </c>
      <c r="AI52" s="110">
        <f t="shared" si="15"/>
        <v>38</v>
      </c>
      <c r="AJ52" s="110">
        <f t="shared" si="15"/>
        <v>32</v>
      </c>
      <c r="AK52" s="110">
        <f t="shared" si="15"/>
        <v>20</v>
      </c>
      <c r="AL52" s="110">
        <f t="shared" si="13"/>
        <v>27.333333440000001</v>
      </c>
      <c r="AM52" s="111">
        <v>279.51929999999999</v>
      </c>
      <c r="AN52" s="112" t="s">
        <v>246</v>
      </c>
      <c r="AO52" s="113">
        <v>46.57</v>
      </c>
    </row>
    <row r="53" spans="1:41" ht="20.25" customHeight="1" thickBot="1" x14ac:dyDescent="0.3">
      <c r="A53" s="104">
        <v>49</v>
      </c>
      <c r="B53" s="105" t="s">
        <v>20</v>
      </c>
      <c r="C53" s="105" t="s">
        <v>123</v>
      </c>
      <c r="D53" s="106" t="s">
        <v>124</v>
      </c>
      <c r="E53" s="107">
        <v>8</v>
      </c>
      <c r="F53" s="108">
        <v>11</v>
      </c>
      <c r="G53" s="108">
        <v>1</v>
      </c>
      <c r="H53" s="109">
        <f t="shared" si="0"/>
        <v>4.3333333333333339</v>
      </c>
      <c r="I53" s="108">
        <f t="shared" si="1"/>
        <v>15.915466666666669</v>
      </c>
      <c r="J53" s="108">
        <v>6</v>
      </c>
      <c r="K53" s="108">
        <v>9</v>
      </c>
      <c r="L53" s="108">
        <v>5</v>
      </c>
      <c r="M53" s="109">
        <f t="shared" si="17"/>
        <v>3</v>
      </c>
      <c r="N53" s="108">
        <f t="shared" si="3"/>
        <v>14.860799999999999</v>
      </c>
      <c r="O53" s="108">
        <v>10</v>
      </c>
      <c r="P53" s="108">
        <v>9</v>
      </c>
      <c r="Q53" s="108">
        <v>1</v>
      </c>
      <c r="R53" s="109">
        <f t="shared" si="4"/>
        <v>7</v>
      </c>
      <c r="S53" s="108">
        <f t="shared" si="5"/>
        <v>28.5152</v>
      </c>
      <c r="T53" s="108">
        <v>5</v>
      </c>
      <c r="U53" s="108">
        <v>5</v>
      </c>
      <c r="V53" s="108">
        <v>0</v>
      </c>
      <c r="W53" s="109">
        <f t="shared" si="6"/>
        <v>3.333333333333333</v>
      </c>
      <c r="X53" s="108">
        <f t="shared" si="7"/>
        <v>5.6199999999999992</v>
      </c>
      <c r="Y53" s="108">
        <v>10</v>
      </c>
      <c r="Z53" s="108">
        <v>0</v>
      </c>
      <c r="AA53" s="108">
        <v>0</v>
      </c>
      <c r="AB53" s="109">
        <f t="shared" si="8"/>
        <v>10</v>
      </c>
      <c r="AC53" s="108">
        <f t="shared" si="9"/>
        <v>18.809999999999999</v>
      </c>
      <c r="AD53" s="108">
        <v>2</v>
      </c>
      <c r="AE53" s="108">
        <v>2</v>
      </c>
      <c r="AF53" s="108">
        <v>6</v>
      </c>
      <c r="AG53" s="109">
        <f t="shared" si="10"/>
        <v>1.3333333333333335</v>
      </c>
      <c r="AH53" s="108">
        <f t="shared" si="11"/>
        <v>2.1773333333333338</v>
      </c>
      <c r="AI53" s="110">
        <f t="shared" ref="AI53:AK84" si="18">E53+J53+O53+T53+Y53+AD53</f>
        <v>41</v>
      </c>
      <c r="AJ53" s="110">
        <f t="shared" si="18"/>
        <v>36</v>
      </c>
      <c r="AK53" s="110">
        <f t="shared" si="18"/>
        <v>13</v>
      </c>
      <c r="AL53" s="110">
        <f t="shared" si="13"/>
        <v>29.000000120000003</v>
      </c>
      <c r="AM53" s="111">
        <v>278.83800000000002</v>
      </c>
      <c r="AN53" s="112" t="s">
        <v>54</v>
      </c>
      <c r="AO53" s="113">
        <v>46.92</v>
      </c>
    </row>
    <row r="54" spans="1:41" ht="20.25" customHeight="1" thickBot="1" x14ac:dyDescent="0.3">
      <c r="A54" s="104">
        <v>50</v>
      </c>
      <c r="B54" s="105" t="s">
        <v>20</v>
      </c>
      <c r="C54" s="105" t="s">
        <v>125</v>
      </c>
      <c r="D54" s="106" t="s">
        <v>126</v>
      </c>
      <c r="E54" s="107">
        <v>9</v>
      </c>
      <c r="F54" s="108">
        <v>6</v>
      </c>
      <c r="G54" s="108">
        <v>5</v>
      </c>
      <c r="H54" s="109">
        <f t="shared" si="0"/>
        <v>7</v>
      </c>
      <c r="I54" s="108">
        <f t="shared" si="1"/>
        <v>25.709600000000002</v>
      </c>
      <c r="J54" s="108">
        <v>1</v>
      </c>
      <c r="K54" s="108">
        <v>1</v>
      </c>
      <c r="L54" s="108">
        <v>18</v>
      </c>
      <c r="M54" s="109">
        <f t="shared" si="17"/>
        <v>0.66666666666666674</v>
      </c>
      <c r="N54" s="108">
        <f t="shared" si="3"/>
        <v>3.3024</v>
      </c>
      <c r="O54" s="108">
        <v>12</v>
      </c>
      <c r="P54" s="108">
        <v>7</v>
      </c>
      <c r="Q54" s="108">
        <v>1</v>
      </c>
      <c r="R54" s="109">
        <f t="shared" si="4"/>
        <v>9.6666666666666661</v>
      </c>
      <c r="S54" s="108">
        <f t="shared" si="5"/>
        <v>39.378133333333331</v>
      </c>
      <c r="T54" s="108">
        <v>2</v>
      </c>
      <c r="U54" s="108">
        <v>0</v>
      </c>
      <c r="V54" s="108">
        <v>8</v>
      </c>
      <c r="W54" s="109">
        <f t="shared" si="6"/>
        <v>2</v>
      </c>
      <c r="X54" s="108">
        <f t="shared" si="7"/>
        <v>3.3719999999999999</v>
      </c>
      <c r="Y54" s="108">
        <v>7</v>
      </c>
      <c r="Z54" s="108">
        <v>0</v>
      </c>
      <c r="AA54" s="108">
        <v>3</v>
      </c>
      <c r="AB54" s="109">
        <f t="shared" si="8"/>
        <v>7</v>
      </c>
      <c r="AC54" s="108">
        <f t="shared" si="9"/>
        <v>13.167</v>
      </c>
      <c r="AD54" s="108">
        <v>0</v>
      </c>
      <c r="AE54" s="108">
        <v>0</v>
      </c>
      <c r="AF54" s="108">
        <v>10</v>
      </c>
      <c r="AG54" s="109">
        <f t="shared" si="10"/>
        <v>0</v>
      </c>
      <c r="AH54" s="108">
        <f t="shared" si="11"/>
        <v>0</v>
      </c>
      <c r="AI54" s="110">
        <f t="shared" si="18"/>
        <v>31</v>
      </c>
      <c r="AJ54" s="110">
        <f t="shared" si="18"/>
        <v>14</v>
      </c>
      <c r="AK54" s="110">
        <f t="shared" si="18"/>
        <v>45</v>
      </c>
      <c r="AL54" s="110">
        <f t="shared" si="13"/>
        <v>26.333333379999999</v>
      </c>
      <c r="AM54" s="111">
        <v>276.2516</v>
      </c>
      <c r="AN54" s="112" t="s">
        <v>244</v>
      </c>
      <c r="AO54" s="113">
        <v>48.24</v>
      </c>
    </row>
    <row r="55" spans="1:41" ht="20.25" customHeight="1" thickBot="1" x14ac:dyDescent="0.3">
      <c r="A55" s="104">
        <v>51</v>
      </c>
      <c r="B55" s="105" t="s">
        <v>20</v>
      </c>
      <c r="C55" s="105" t="s">
        <v>127</v>
      </c>
      <c r="D55" s="106" t="s">
        <v>128</v>
      </c>
      <c r="E55" s="107">
        <v>10</v>
      </c>
      <c r="F55" s="108">
        <v>2</v>
      </c>
      <c r="G55" s="108">
        <v>8</v>
      </c>
      <c r="H55" s="109">
        <f t="shared" si="0"/>
        <v>9.3333333333333339</v>
      </c>
      <c r="I55" s="108">
        <f t="shared" si="1"/>
        <v>34.279466666666671</v>
      </c>
      <c r="J55" s="108">
        <v>3</v>
      </c>
      <c r="K55" s="108">
        <v>0</v>
      </c>
      <c r="L55" s="108">
        <v>17</v>
      </c>
      <c r="M55" s="109">
        <f t="shared" si="17"/>
        <v>3</v>
      </c>
      <c r="N55" s="108">
        <f t="shared" si="3"/>
        <v>14.860799999999999</v>
      </c>
      <c r="O55" s="108">
        <v>4</v>
      </c>
      <c r="P55" s="108">
        <v>5</v>
      </c>
      <c r="Q55" s="108">
        <v>11</v>
      </c>
      <c r="R55" s="109">
        <f t="shared" si="4"/>
        <v>2.333333333333333</v>
      </c>
      <c r="S55" s="108">
        <f t="shared" si="5"/>
        <v>9.5050666666666643</v>
      </c>
      <c r="T55" s="108">
        <v>3</v>
      </c>
      <c r="U55" s="108">
        <v>1</v>
      </c>
      <c r="V55" s="108">
        <v>6</v>
      </c>
      <c r="W55" s="109">
        <f t="shared" si="6"/>
        <v>2.6666666666666665</v>
      </c>
      <c r="X55" s="108">
        <f t="shared" si="7"/>
        <v>4.4959999999999996</v>
      </c>
      <c r="Y55" s="108">
        <v>8</v>
      </c>
      <c r="Z55" s="108">
        <v>2</v>
      </c>
      <c r="AA55" s="108">
        <v>0</v>
      </c>
      <c r="AB55" s="109">
        <f t="shared" si="8"/>
        <v>7.333333333333333</v>
      </c>
      <c r="AC55" s="108">
        <f t="shared" si="9"/>
        <v>13.793999999999999</v>
      </c>
      <c r="AD55" s="108">
        <v>0</v>
      </c>
      <c r="AE55" s="108">
        <v>0</v>
      </c>
      <c r="AF55" s="108">
        <v>10</v>
      </c>
      <c r="AG55" s="109">
        <f t="shared" si="10"/>
        <v>0</v>
      </c>
      <c r="AH55" s="108">
        <f t="shared" si="11"/>
        <v>0</v>
      </c>
      <c r="AI55" s="110">
        <f t="shared" si="18"/>
        <v>28</v>
      </c>
      <c r="AJ55" s="110">
        <f t="shared" si="18"/>
        <v>10</v>
      </c>
      <c r="AK55" s="110">
        <f t="shared" si="18"/>
        <v>52</v>
      </c>
      <c r="AL55" s="110">
        <f t="shared" si="13"/>
        <v>24.6666667</v>
      </c>
      <c r="AM55" s="111">
        <v>275.14879999999999</v>
      </c>
      <c r="AN55" s="112" t="s">
        <v>54</v>
      </c>
      <c r="AO55" s="113">
        <v>48.81</v>
      </c>
    </row>
    <row r="56" spans="1:41" ht="20.25" customHeight="1" thickBot="1" x14ac:dyDescent="0.3">
      <c r="A56" s="104">
        <v>52</v>
      </c>
      <c r="B56" s="105" t="s">
        <v>20</v>
      </c>
      <c r="C56" s="105" t="s">
        <v>129</v>
      </c>
      <c r="D56" s="106" t="s">
        <v>22</v>
      </c>
      <c r="E56" s="107">
        <v>12</v>
      </c>
      <c r="F56" s="108">
        <v>8</v>
      </c>
      <c r="G56" s="108">
        <v>0</v>
      </c>
      <c r="H56" s="109">
        <f t="shared" si="0"/>
        <v>9.3333333333333339</v>
      </c>
      <c r="I56" s="108">
        <f t="shared" si="1"/>
        <v>34.279466666666671</v>
      </c>
      <c r="J56" s="108">
        <v>3</v>
      </c>
      <c r="K56" s="108">
        <v>7</v>
      </c>
      <c r="L56" s="108">
        <v>10</v>
      </c>
      <c r="M56" s="109">
        <f t="shared" si="17"/>
        <v>0.66666666666666652</v>
      </c>
      <c r="N56" s="108">
        <f t="shared" si="3"/>
        <v>3.3023999999999991</v>
      </c>
      <c r="O56" s="108">
        <v>8</v>
      </c>
      <c r="P56" s="108">
        <v>9</v>
      </c>
      <c r="Q56" s="108">
        <v>3</v>
      </c>
      <c r="R56" s="109">
        <f t="shared" si="4"/>
        <v>5</v>
      </c>
      <c r="S56" s="108">
        <f t="shared" si="5"/>
        <v>20.367999999999999</v>
      </c>
      <c r="T56" s="108">
        <v>7</v>
      </c>
      <c r="U56" s="108">
        <v>3</v>
      </c>
      <c r="V56" s="108">
        <v>0</v>
      </c>
      <c r="W56" s="109">
        <f t="shared" si="6"/>
        <v>6</v>
      </c>
      <c r="X56" s="108">
        <f t="shared" si="7"/>
        <v>10.116</v>
      </c>
      <c r="Y56" s="108">
        <v>6</v>
      </c>
      <c r="Z56" s="108">
        <v>4</v>
      </c>
      <c r="AA56" s="108">
        <v>0</v>
      </c>
      <c r="AB56" s="109">
        <f t="shared" si="8"/>
        <v>4.666666666666667</v>
      </c>
      <c r="AC56" s="108">
        <f t="shared" si="9"/>
        <v>8.7780000000000005</v>
      </c>
      <c r="AD56" s="108">
        <v>2</v>
      </c>
      <c r="AE56" s="108">
        <v>1</v>
      </c>
      <c r="AF56" s="108">
        <v>7</v>
      </c>
      <c r="AG56" s="109">
        <f t="shared" si="10"/>
        <v>1.6666666666666667</v>
      </c>
      <c r="AH56" s="108">
        <f t="shared" si="11"/>
        <v>2.7216666666666667</v>
      </c>
      <c r="AI56" s="110">
        <f t="shared" si="18"/>
        <v>38</v>
      </c>
      <c r="AJ56" s="110">
        <f t="shared" si="18"/>
        <v>32</v>
      </c>
      <c r="AK56" s="110">
        <f t="shared" si="18"/>
        <v>20</v>
      </c>
      <c r="AL56" s="110">
        <f t="shared" si="13"/>
        <v>27.333333440000001</v>
      </c>
      <c r="AM56" s="111">
        <v>274.12430000000001</v>
      </c>
      <c r="AN56" s="112" t="s">
        <v>54</v>
      </c>
      <c r="AO56" s="113">
        <v>49.36</v>
      </c>
    </row>
    <row r="57" spans="1:41" ht="20.25" customHeight="1" thickBot="1" x14ac:dyDescent="0.3">
      <c r="A57" s="104">
        <v>53</v>
      </c>
      <c r="B57" s="105" t="s">
        <v>20</v>
      </c>
      <c r="C57" s="105" t="s">
        <v>130</v>
      </c>
      <c r="D57" s="106" t="s">
        <v>25</v>
      </c>
      <c r="E57" s="107">
        <v>12</v>
      </c>
      <c r="F57" s="108">
        <v>7</v>
      </c>
      <c r="G57" s="108">
        <v>1</v>
      </c>
      <c r="H57" s="109">
        <f t="shared" si="0"/>
        <v>9.6666666666666661</v>
      </c>
      <c r="I57" s="108">
        <f t="shared" si="1"/>
        <v>35.503733333333329</v>
      </c>
      <c r="J57" s="108">
        <v>1</v>
      </c>
      <c r="K57" s="108">
        <v>1</v>
      </c>
      <c r="L57" s="108">
        <v>18</v>
      </c>
      <c r="M57" s="109">
        <f t="shared" si="17"/>
        <v>0.66666666666666674</v>
      </c>
      <c r="N57" s="108">
        <f t="shared" si="3"/>
        <v>3.3024</v>
      </c>
      <c r="O57" s="108">
        <v>10</v>
      </c>
      <c r="P57" s="108">
        <v>5</v>
      </c>
      <c r="Q57" s="108">
        <v>5</v>
      </c>
      <c r="R57" s="109">
        <f t="shared" si="4"/>
        <v>8.3333333333333339</v>
      </c>
      <c r="S57" s="108">
        <f t="shared" si="5"/>
        <v>33.946666666666665</v>
      </c>
      <c r="T57" s="108">
        <v>0</v>
      </c>
      <c r="U57" s="108">
        <v>2</v>
      </c>
      <c r="V57" s="108">
        <v>8</v>
      </c>
      <c r="W57" s="109">
        <f t="shared" si="6"/>
        <v>-0.66666666666666663</v>
      </c>
      <c r="X57" s="108">
        <f t="shared" si="7"/>
        <v>-1.1239999999999999</v>
      </c>
      <c r="Y57" s="108">
        <v>5</v>
      </c>
      <c r="Z57" s="108">
        <v>2</v>
      </c>
      <c r="AA57" s="108">
        <v>3</v>
      </c>
      <c r="AB57" s="109">
        <f t="shared" si="8"/>
        <v>4.333333333333333</v>
      </c>
      <c r="AC57" s="108">
        <f t="shared" si="9"/>
        <v>8.1509999999999998</v>
      </c>
      <c r="AD57" s="108">
        <v>0</v>
      </c>
      <c r="AE57" s="108">
        <v>0</v>
      </c>
      <c r="AF57" s="108">
        <v>10</v>
      </c>
      <c r="AG57" s="109">
        <f t="shared" si="10"/>
        <v>0</v>
      </c>
      <c r="AH57" s="108">
        <f t="shared" si="11"/>
        <v>0</v>
      </c>
      <c r="AI57" s="110">
        <f t="shared" si="18"/>
        <v>28</v>
      </c>
      <c r="AJ57" s="110">
        <f t="shared" si="18"/>
        <v>17</v>
      </c>
      <c r="AK57" s="110">
        <f t="shared" si="18"/>
        <v>45</v>
      </c>
      <c r="AL57" s="110">
        <f t="shared" si="13"/>
        <v>22.33333339</v>
      </c>
      <c r="AM57" s="111">
        <v>274.04000000000002</v>
      </c>
      <c r="AN57" s="112" t="s">
        <v>244</v>
      </c>
      <c r="AO57" s="113">
        <v>49.4</v>
      </c>
    </row>
    <row r="58" spans="1:41" ht="20.25" customHeight="1" thickBot="1" x14ac:dyDescent="0.3">
      <c r="A58" s="104">
        <v>54</v>
      </c>
      <c r="B58" s="105" t="s">
        <v>20</v>
      </c>
      <c r="C58" s="105" t="s">
        <v>131</v>
      </c>
      <c r="D58" s="106" t="s">
        <v>83</v>
      </c>
      <c r="E58" s="107">
        <v>12</v>
      </c>
      <c r="F58" s="108">
        <v>5</v>
      </c>
      <c r="G58" s="108">
        <v>3</v>
      </c>
      <c r="H58" s="109">
        <f t="shared" si="0"/>
        <v>10.333333333333334</v>
      </c>
      <c r="I58" s="108">
        <f t="shared" si="1"/>
        <v>37.952266666666667</v>
      </c>
      <c r="J58" s="108">
        <v>2</v>
      </c>
      <c r="K58" s="108">
        <v>4</v>
      </c>
      <c r="L58" s="108">
        <v>14</v>
      </c>
      <c r="M58" s="109">
        <f t="shared" si="17"/>
        <v>0.66666666666666674</v>
      </c>
      <c r="N58" s="108">
        <f t="shared" si="3"/>
        <v>3.3024</v>
      </c>
      <c r="O58" s="108">
        <v>9</v>
      </c>
      <c r="P58" s="108">
        <v>11</v>
      </c>
      <c r="Q58" s="108">
        <v>0</v>
      </c>
      <c r="R58" s="109">
        <f t="shared" si="4"/>
        <v>5.3333333333333339</v>
      </c>
      <c r="S58" s="108">
        <f t="shared" si="5"/>
        <v>21.725866666666668</v>
      </c>
      <c r="T58" s="108">
        <v>5</v>
      </c>
      <c r="U58" s="108">
        <v>5</v>
      </c>
      <c r="V58" s="108">
        <v>0</v>
      </c>
      <c r="W58" s="109">
        <f t="shared" si="6"/>
        <v>3.333333333333333</v>
      </c>
      <c r="X58" s="108">
        <f t="shared" si="7"/>
        <v>5.6199999999999992</v>
      </c>
      <c r="Y58" s="108">
        <v>6</v>
      </c>
      <c r="Z58" s="108">
        <v>4</v>
      </c>
      <c r="AA58" s="108">
        <v>0</v>
      </c>
      <c r="AB58" s="109">
        <f t="shared" si="8"/>
        <v>4.666666666666667</v>
      </c>
      <c r="AC58" s="108">
        <f t="shared" si="9"/>
        <v>8.7780000000000005</v>
      </c>
      <c r="AD58" s="108">
        <v>1</v>
      </c>
      <c r="AE58" s="108">
        <v>1</v>
      </c>
      <c r="AF58" s="108">
        <v>8</v>
      </c>
      <c r="AG58" s="109">
        <f t="shared" si="10"/>
        <v>0.66666666666666674</v>
      </c>
      <c r="AH58" s="108">
        <f t="shared" si="11"/>
        <v>1.0886666666666669</v>
      </c>
      <c r="AI58" s="110">
        <f t="shared" si="18"/>
        <v>35</v>
      </c>
      <c r="AJ58" s="110">
        <f t="shared" si="18"/>
        <v>30</v>
      </c>
      <c r="AK58" s="110">
        <f t="shared" si="18"/>
        <v>25</v>
      </c>
      <c r="AL58" s="110">
        <f t="shared" si="13"/>
        <v>25.000000100000001</v>
      </c>
      <c r="AM58" s="111">
        <v>273.73419999999999</v>
      </c>
      <c r="AN58" s="112" t="s">
        <v>244</v>
      </c>
      <c r="AO58" s="113">
        <v>49.57</v>
      </c>
    </row>
    <row r="59" spans="1:41" ht="20.25" customHeight="1" thickBot="1" x14ac:dyDescent="0.3">
      <c r="A59" s="118">
        <v>55</v>
      </c>
      <c r="B59" s="119" t="s">
        <v>20</v>
      </c>
      <c r="C59" s="119" t="s">
        <v>132</v>
      </c>
      <c r="D59" s="120" t="s">
        <v>133</v>
      </c>
      <c r="E59" s="121">
        <v>13</v>
      </c>
      <c r="F59" s="122">
        <v>5</v>
      </c>
      <c r="G59" s="122">
        <v>2</v>
      </c>
      <c r="H59" s="123">
        <f t="shared" si="0"/>
        <v>11.333333333333334</v>
      </c>
      <c r="I59" s="122">
        <f t="shared" si="1"/>
        <v>41.625066666666669</v>
      </c>
      <c r="J59" s="124">
        <v>3</v>
      </c>
      <c r="K59" s="124">
        <v>7</v>
      </c>
      <c r="L59" s="124">
        <v>10</v>
      </c>
      <c r="M59" s="125">
        <f t="shared" si="17"/>
        <v>0.66666666666666652</v>
      </c>
      <c r="N59" s="124">
        <f t="shared" si="3"/>
        <v>3.3023999999999991</v>
      </c>
      <c r="O59" s="122">
        <v>8</v>
      </c>
      <c r="P59" s="122">
        <v>9</v>
      </c>
      <c r="Q59" s="122">
        <v>3</v>
      </c>
      <c r="R59" s="123">
        <f t="shared" si="4"/>
        <v>5</v>
      </c>
      <c r="S59" s="122">
        <f t="shared" si="5"/>
        <v>20.367999999999999</v>
      </c>
      <c r="T59" s="124">
        <v>3</v>
      </c>
      <c r="U59" s="124">
        <v>4</v>
      </c>
      <c r="V59" s="124">
        <v>3</v>
      </c>
      <c r="W59" s="125">
        <f t="shared" si="6"/>
        <v>1.6666666666666667</v>
      </c>
      <c r="X59" s="124">
        <f t="shared" si="7"/>
        <v>2.81</v>
      </c>
      <c r="Y59" s="122">
        <v>3</v>
      </c>
      <c r="Z59" s="122">
        <v>7</v>
      </c>
      <c r="AA59" s="122">
        <v>0</v>
      </c>
      <c r="AB59" s="123">
        <f t="shared" si="8"/>
        <v>0.66666666666666652</v>
      </c>
      <c r="AC59" s="122">
        <f t="shared" si="9"/>
        <v>1.2539999999999998</v>
      </c>
      <c r="AD59" s="124">
        <v>4</v>
      </c>
      <c r="AE59" s="124">
        <v>3</v>
      </c>
      <c r="AF59" s="124">
        <v>3</v>
      </c>
      <c r="AG59" s="125">
        <f t="shared" si="10"/>
        <v>3</v>
      </c>
      <c r="AH59" s="124">
        <f t="shared" si="11"/>
        <v>4.899</v>
      </c>
      <c r="AI59" s="126">
        <f t="shared" si="18"/>
        <v>34</v>
      </c>
      <c r="AJ59" s="126">
        <f t="shared" si="18"/>
        <v>35</v>
      </c>
      <c r="AK59" s="126">
        <f t="shared" si="18"/>
        <v>21</v>
      </c>
      <c r="AL59" s="126">
        <f t="shared" si="13"/>
        <v>22.333333450000001</v>
      </c>
      <c r="AM59" s="127">
        <v>271.45499999999998</v>
      </c>
      <c r="AN59" s="128" t="s">
        <v>244</v>
      </c>
      <c r="AO59" s="129">
        <v>50.77</v>
      </c>
    </row>
    <row r="60" spans="1:41" ht="20.25" customHeight="1" thickBot="1" x14ac:dyDescent="0.3">
      <c r="A60" s="118">
        <v>56</v>
      </c>
      <c r="B60" s="119" t="s">
        <v>20</v>
      </c>
      <c r="C60" s="119" t="s">
        <v>114</v>
      </c>
      <c r="D60" s="120" t="s">
        <v>134</v>
      </c>
      <c r="E60" s="121">
        <v>6</v>
      </c>
      <c r="F60" s="122">
        <v>14</v>
      </c>
      <c r="G60" s="122">
        <v>0</v>
      </c>
      <c r="H60" s="123">
        <f t="shared" si="0"/>
        <v>1.333333333333333</v>
      </c>
      <c r="I60" s="122">
        <f t="shared" si="1"/>
        <v>4.8970666666666656</v>
      </c>
      <c r="J60" s="124">
        <v>2</v>
      </c>
      <c r="K60" s="124">
        <v>0</v>
      </c>
      <c r="L60" s="124">
        <v>18</v>
      </c>
      <c r="M60" s="125">
        <f t="shared" si="17"/>
        <v>2</v>
      </c>
      <c r="N60" s="124">
        <f t="shared" si="3"/>
        <v>9.9071999999999996</v>
      </c>
      <c r="O60" s="122">
        <v>13</v>
      </c>
      <c r="P60" s="122">
        <v>7</v>
      </c>
      <c r="Q60" s="122">
        <v>0</v>
      </c>
      <c r="R60" s="123">
        <f t="shared" si="4"/>
        <v>10.666666666666666</v>
      </c>
      <c r="S60" s="122">
        <f t="shared" si="5"/>
        <v>43.45173333333333</v>
      </c>
      <c r="T60" s="124">
        <v>3</v>
      </c>
      <c r="U60" s="124">
        <v>7</v>
      </c>
      <c r="V60" s="124">
        <v>0</v>
      </c>
      <c r="W60" s="125">
        <f t="shared" si="6"/>
        <v>0.66666666666666652</v>
      </c>
      <c r="X60" s="124">
        <f t="shared" si="7"/>
        <v>1.1239999999999997</v>
      </c>
      <c r="Y60" s="122">
        <v>4</v>
      </c>
      <c r="Z60" s="122">
        <v>6</v>
      </c>
      <c r="AA60" s="122">
        <v>0</v>
      </c>
      <c r="AB60" s="123">
        <f t="shared" si="8"/>
        <v>2</v>
      </c>
      <c r="AC60" s="122">
        <f t="shared" si="9"/>
        <v>3.762</v>
      </c>
      <c r="AD60" s="124">
        <v>10</v>
      </c>
      <c r="AE60" s="124">
        <v>0</v>
      </c>
      <c r="AF60" s="124">
        <v>0</v>
      </c>
      <c r="AG60" s="125">
        <f t="shared" si="10"/>
        <v>10</v>
      </c>
      <c r="AH60" s="124">
        <f t="shared" si="11"/>
        <v>16.329999999999998</v>
      </c>
      <c r="AI60" s="126">
        <f t="shared" si="18"/>
        <v>38</v>
      </c>
      <c r="AJ60" s="126">
        <f t="shared" si="18"/>
        <v>34</v>
      </c>
      <c r="AK60" s="126">
        <f t="shared" si="18"/>
        <v>18</v>
      </c>
      <c r="AL60" s="126">
        <f t="shared" si="13"/>
        <v>26.66666678</v>
      </c>
      <c r="AM60" s="127">
        <v>271.18819999999999</v>
      </c>
      <c r="AN60" s="128" t="s">
        <v>244</v>
      </c>
      <c r="AO60" s="129">
        <v>50.91</v>
      </c>
    </row>
    <row r="61" spans="1:41" ht="20.25" customHeight="1" thickBot="1" x14ac:dyDescent="0.3">
      <c r="A61" s="118">
        <v>57</v>
      </c>
      <c r="B61" s="119" t="s">
        <v>20</v>
      </c>
      <c r="C61" s="119" t="s">
        <v>135</v>
      </c>
      <c r="D61" s="120" t="s">
        <v>136</v>
      </c>
      <c r="E61" s="121">
        <v>9</v>
      </c>
      <c r="F61" s="122">
        <v>7</v>
      </c>
      <c r="G61" s="122">
        <v>4</v>
      </c>
      <c r="H61" s="123">
        <f t="shared" si="0"/>
        <v>6.6666666666666661</v>
      </c>
      <c r="I61" s="122">
        <f t="shared" si="1"/>
        <v>24.485333333333333</v>
      </c>
      <c r="J61" s="124">
        <v>4</v>
      </c>
      <c r="K61" s="124">
        <v>3</v>
      </c>
      <c r="L61" s="124">
        <v>13</v>
      </c>
      <c r="M61" s="125">
        <f t="shared" si="17"/>
        <v>3</v>
      </c>
      <c r="N61" s="124">
        <f t="shared" si="3"/>
        <v>14.860799999999999</v>
      </c>
      <c r="O61" s="122">
        <v>7</v>
      </c>
      <c r="P61" s="122">
        <v>8</v>
      </c>
      <c r="Q61" s="122">
        <v>5</v>
      </c>
      <c r="R61" s="123">
        <f t="shared" si="4"/>
        <v>4.3333333333333339</v>
      </c>
      <c r="S61" s="122">
        <f t="shared" si="5"/>
        <v>17.652266666666669</v>
      </c>
      <c r="T61" s="124">
        <v>2</v>
      </c>
      <c r="U61" s="124">
        <v>3</v>
      </c>
      <c r="V61" s="124">
        <v>5</v>
      </c>
      <c r="W61" s="125">
        <f t="shared" si="6"/>
        <v>1</v>
      </c>
      <c r="X61" s="124">
        <f t="shared" si="7"/>
        <v>1.6859999999999999</v>
      </c>
      <c r="Y61" s="122">
        <v>6</v>
      </c>
      <c r="Z61" s="122">
        <v>1</v>
      </c>
      <c r="AA61" s="122">
        <v>3</v>
      </c>
      <c r="AB61" s="123">
        <f t="shared" si="8"/>
        <v>5.666666666666667</v>
      </c>
      <c r="AC61" s="122">
        <f t="shared" si="9"/>
        <v>10.659000000000001</v>
      </c>
      <c r="AD61" s="124">
        <v>3</v>
      </c>
      <c r="AE61" s="124">
        <v>1</v>
      </c>
      <c r="AF61" s="124">
        <v>6</v>
      </c>
      <c r="AG61" s="125">
        <f t="shared" si="10"/>
        <v>2.6666666666666665</v>
      </c>
      <c r="AH61" s="124">
        <f t="shared" si="11"/>
        <v>4.3546666666666667</v>
      </c>
      <c r="AI61" s="126">
        <f t="shared" si="18"/>
        <v>31</v>
      </c>
      <c r="AJ61" s="126">
        <f t="shared" si="18"/>
        <v>23</v>
      </c>
      <c r="AK61" s="126">
        <f t="shared" si="18"/>
        <v>36</v>
      </c>
      <c r="AL61" s="126">
        <f t="shared" si="13"/>
        <v>23.333333410000002</v>
      </c>
      <c r="AM61" s="127">
        <v>270.83960000000002</v>
      </c>
      <c r="AN61" s="128" t="s">
        <v>244</v>
      </c>
      <c r="AO61" s="129">
        <v>51.1</v>
      </c>
    </row>
    <row r="62" spans="1:41" ht="20.25" customHeight="1" thickBot="1" x14ac:dyDescent="0.3">
      <c r="A62" s="118">
        <v>58</v>
      </c>
      <c r="B62" s="119" t="s">
        <v>20</v>
      </c>
      <c r="C62" s="119" t="s">
        <v>137</v>
      </c>
      <c r="D62" s="120" t="s">
        <v>138</v>
      </c>
      <c r="E62" s="121">
        <v>7</v>
      </c>
      <c r="F62" s="122">
        <v>12</v>
      </c>
      <c r="G62" s="122">
        <v>1</v>
      </c>
      <c r="H62" s="123">
        <f t="shared" si="0"/>
        <v>3</v>
      </c>
      <c r="I62" s="122">
        <f t="shared" si="1"/>
        <v>11.0184</v>
      </c>
      <c r="J62" s="124">
        <v>2</v>
      </c>
      <c r="K62" s="124">
        <v>6</v>
      </c>
      <c r="L62" s="124">
        <v>12</v>
      </c>
      <c r="M62" s="125">
        <f t="shared" si="17"/>
        <v>0</v>
      </c>
      <c r="N62" s="124">
        <f t="shared" si="3"/>
        <v>0</v>
      </c>
      <c r="O62" s="122">
        <v>13</v>
      </c>
      <c r="P62" s="122">
        <v>7</v>
      </c>
      <c r="Q62" s="122">
        <v>0</v>
      </c>
      <c r="R62" s="123">
        <f t="shared" si="4"/>
        <v>10.666666666666666</v>
      </c>
      <c r="S62" s="122">
        <f t="shared" si="5"/>
        <v>43.45173333333333</v>
      </c>
      <c r="T62" s="124">
        <v>8</v>
      </c>
      <c r="U62" s="124">
        <v>2</v>
      </c>
      <c r="V62" s="124">
        <v>0</v>
      </c>
      <c r="W62" s="125">
        <f t="shared" si="6"/>
        <v>7.333333333333333</v>
      </c>
      <c r="X62" s="124">
        <f t="shared" si="7"/>
        <v>12.363999999999999</v>
      </c>
      <c r="Y62" s="122">
        <v>7</v>
      </c>
      <c r="Z62" s="122">
        <v>3</v>
      </c>
      <c r="AA62" s="122">
        <v>0</v>
      </c>
      <c r="AB62" s="123">
        <f t="shared" si="8"/>
        <v>6</v>
      </c>
      <c r="AC62" s="122">
        <f t="shared" si="9"/>
        <v>11.286</v>
      </c>
      <c r="AD62" s="124">
        <v>4</v>
      </c>
      <c r="AE62" s="124">
        <v>6</v>
      </c>
      <c r="AF62" s="124">
        <v>0</v>
      </c>
      <c r="AG62" s="125">
        <f t="shared" si="10"/>
        <v>2</v>
      </c>
      <c r="AH62" s="124">
        <f t="shared" si="11"/>
        <v>3.266</v>
      </c>
      <c r="AI62" s="126">
        <f t="shared" si="18"/>
        <v>41</v>
      </c>
      <c r="AJ62" s="126">
        <f t="shared" si="18"/>
        <v>36</v>
      </c>
      <c r="AK62" s="126">
        <f t="shared" si="18"/>
        <v>13</v>
      </c>
      <c r="AL62" s="126">
        <f t="shared" si="13"/>
        <v>29.000000120000003</v>
      </c>
      <c r="AM62" s="127">
        <v>269.73110000000003</v>
      </c>
      <c r="AN62" s="128" t="s">
        <v>246</v>
      </c>
      <c r="AO62" s="129">
        <v>51.69</v>
      </c>
    </row>
    <row r="63" spans="1:41" ht="20.25" customHeight="1" thickBot="1" x14ac:dyDescent="0.3">
      <c r="A63" s="118">
        <v>59</v>
      </c>
      <c r="B63" s="119" t="s">
        <v>20</v>
      </c>
      <c r="C63" s="119" t="s">
        <v>139</v>
      </c>
      <c r="D63" s="120" t="s">
        <v>140</v>
      </c>
      <c r="E63" s="121">
        <v>9</v>
      </c>
      <c r="F63" s="122">
        <v>11</v>
      </c>
      <c r="G63" s="122">
        <v>0</v>
      </c>
      <c r="H63" s="123">
        <f t="shared" si="0"/>
        <v>5.3333333333333339</v>
      </c>
      <c r="I63" s="122">
        <f t="shared" si="1"/>
        <v>19.588266666666669</v>
      </c>
      <c r="J63" s="124">
        <v>4</v>
      </c>
      <c r="K63" s="124">
        <v>4</v>
      </c>
      <c r="L63" s="124">
        <v>12</v>
      </c>
      <c r="M63" s="125">
        <f t="shared" si="17"/>
        <v>2.666666666666667</v>
      </c>
      <c r="N63" s="124">
        <f t="shared" si="3"/>
        <v>13.2096</v>
      </c>
      <c r="O63" s="122">
        <v>10</v>
      </c>
      <c r="P63" s="122">
        <v>7</v>
      </c>
      <c r="Q63" s="122">
        <v>3</v>
      </c>
      <c r="R63" s="123">
        <f t="shared" si="4"/>
        <v>7.6666666666666661</v>
      </c>
      <c r="S63" s="122">
        <f t="shared" si="5"/>
        <v>31.230933333333329</v>
      </c>
      <c r="T63" s="124">
        <v>3</v>
      </c>
      <c r="U63" s="124">
        <v>7</v>
      </c>
      <c r="V63" s="124">
        <v>0</v>
      </c>
      <c r="W63" s="125">
        <f t="shared" si="6"/>
        <v>0.66666666666666652</v>
      </c>
      <c r="X63" s="124">
        <f t="shared" si="7"/>
        <v>1.1239999999999997</v>
      </c>
      <c r="Y63" s="122">
        <v>6</v>
      </c>
      <c r="Z63" s="122">
        <v>4</v>
      </c>
      <c r="AA63" s="122">
        <v>0</v>
      </c>
      <c r="AB63" s="123">
        <f t="shared" si="8"/>
        <v>4.666666666666667</v>
      </c>
      <c r="AC63" s="122">
        <f t="shared" si="9"/>
        <v>8.7780000000000005</v>
      </c>
      <c r="AD63" s="124">
        <v>0</v>
      </c>
      <c r="AE63" s="124">
        <v>0</v>
      </c>
      <c r="AF63" s="124">
        <v>10</v>
      </c>
      <c r="AG63" s="125">
        <f t="shared" si="10"/>
        <v>0</v>
      </c>
      <c r="AH63" s="124">
        <f t="shared" si="11"/>
        <v>0</v>
      </c>
      <c r="AI63" s="126">
        <f t="shared" si="18"/>
        <v>32</v>
      </c>
      <c r="AJ63" s="126">
        <f t="shared" si="18"/>
        <v>33</v>
      </c>
      <c r="AK63" s="126">
        <f t="shared" si="18"/>
        <v>25</v>
      </c>
      <c r="AL63" s="126">
        <f t="shared" si="13"/>
        <v>21.000000110000002</v>
      </c>
      <c r="AM63" s="127">
        <v>269.00060000000002</v>
      </c>
      <c r="AN63" s="128" t="s">
        <v>246</v>
      </c>
      <c r="AO63" s="129">
        <v>52.09</v>
      </c>
    </row>
    <row r="64" spans="1:41" ht="20.25" customHeight="1" thickBot="1" x14ac:dyDescent="0.3">
      <c r="A64" s="118">
        <v>60</v>
      </c>
      <c r="B64" s="119" t="s">
        <v>20</v>
      </c>
      <c r="C64" s="119" t="s">
        <v>141</v>
      </c>
      <c r="D64" s="120" t="s">
        <v>142</v>
      </c>
      <c r="E64" s="121">
        <v>6</v>
      </c>
      <c r="F64" s="122">
        <v>8</v>
      </c>
      <c r="G64" s="122">
        <v>6</v>
      </c>
      <c r="H64" s="123">
        <f t="shared" si="0"/>
        <v>3.3333333333333335</v>
      </c>
      <c r="I64" s="122">
        <f t="shared" si="1"/>
        <v>12.242666666666667</v>
      </c>
      <c r="J64" s="124">
        <v>5</v>
      </c>
      <c r="K64" s="124">
        <v>0</v>
      </c>
      <c r="L64" s="124">
        <v>15</v>
      </c>
      <c r="M64" s="125">
        <f t="shared" si="17"/>
        <v>5</v>
      </c>
      <c r="N64" s="124">
        <f t="shared" si="3"/>
        <v>24.768000000000001</v>
      </c>
      <c r="O64" s="122">
        <v>11</v>
      </c>
      <c r="P64" s="122">
        <v>7</v>
      </c>
      <c r="Q64" s="122">
        <v>2</v>
      </c>
      <c r="R64" s="123">
        <f t="shared" si="4"/>
        <v>8.6666666666666661</v>
      </c>
      <c r="S64" s="122">
        <f t="shared" si="5"/>
        <v>35.304533333333332</v>
      </c>
      <c r="T64" s="124">
        <v>1</v>
      </c>
      <c r="U64" s="124">
        <v>5</v>
      </c>
      <c r="V64" s="124">
        <v>4</v>
      </c>
      <c r="W64" s="125">
        <f t="shared" si="6"/>
        <v>-0.66666666666666674</v>
      </c>
      <c r="X64" s="124">
        <f t="shared" si="7"/>
        <v>-1.1240000000000001</v>
      </c>
      <c r="Y64" s="122">
        <v>1</v>
      </c>
      <c r="Z64" s="122">
        <v>8</v>
      </c>
      <c r="AA64" s="122">
        <v>1</v>
      </c>
      <c r="AB64" s="123">
        <f t="shared" si="8"/>
        <v>-1.6666666666666665</v>
      </c>
      <c r="AC64" s="122">
        <f t="shared" si="9"/>
        <v>-3.1349999999999998</v>
      </c>
      <c r="AD64" s="124">
        <v>2</v>
      </c>
      <c r="AE64" s="124">
        <v>1</v>
      </c>
      <c r="AF64" s="124">
        <v>7</v>
      </c>
      <c r="AG64" s="125">
        <f t="shared" si="10"/>
        <v>1.6666666666666667</v>
      </c>
      <c r="AH64" s="124">
        <f t="shared" si="11"/>
        <v>2.7216666666666667</v>
      </c>
      <c r="AI64" s="126">
        <f t="shared" si="18"/>
        <v>26</v>
      </c>
      <c r="AJ64" s="126">
        <f t="shared" si="18"/>
        <v>29</v>
      </c>
      <c r="AK64" s="126">
        <f t="shared" si="18"/>
        <v>35</v>
      </c>
      <c r="AL64" s="126">
        <f t="shared" si="13"/>
        <v>16.33333343</v>
      </c>
      <c r="AM64" s="127">
        <v>268.7867</v>
      </c>
      <c r="AN64" s="128" t="s">
        <v>143</v>
      </c>
      <c r="AO64" s="129">
        <v>52.21</v>
      </c>
    </row>
    <row r="65" spans="1:41" ht="20.25" customHeight="1" thickBot="1" x14ac:dyDescent="0.3">
      <c r="A65" s="118">
        <v>61</v>
      </c>
      <c r="B65" s="119" t="s">
        <v>20</v>
      </c>
      <c r="C65" s="119" t="s">
        <v>144</v>
      </c>
      <c r="D65" s="120" t="s">
        <v>145</v>
      </c>
      <c r="E65" s="121">
        <v>8</v>
      </c>
      <c r="F65" s="122">
        <v>11</v>
      </c>
      <c r="G65" s="122">
        <v>1</v>
      </c>
      <c r="H65" s="123">
        <f t="shared" si="0"/>
        <v>4.3333333333333339</v>
      </c>
      <c r="I65" s="122">
        <f t="shared" si="1"/>
        <v>15.915466666666669</v>
      </c>
      <c r="J65" s="124">
        <v>4</v>
      </c>
      <c r="K65" s="124">
        <v>6</v>
      </c>
      <c r="L65" s="124">
        <v>10</v>
      </c>
      <c r="M65" s="125">
        <f t="shared" si="17"/>
        <v>2</v>
      </c>
      <c r="N65" s="124">
        <f t="shared" si="3"/>
        <v>9.9071999999999996</v>
      </c>
      <c r="O65" s="122">
        <v>12</v>
      </c>
      <c r="P65" s="122">
        <v>6</v>
      </c>
      <c r="Q65" s="122">
        <v>2</v>
      </c>
      <c r="R65" s="123">
        <f t="shared" si="4"/>
        <v>10</v>
      </c>
      <c r="S65" s="122">
        <f t="shared" si="5"/>
        <v>40.735999999999997</v>
      </c>
      <c r="T65" s="124">
        <v>5</v>
      </c>
      <c r="U65" s="124">
        <v>5</v>
      </c>
      <c r="V65" s="124">
        <v>0</v>
      </c>
      <c r="W65" s="125">
        <f t="shared" si="6"/>
        <v>3.333333333333333</v>
      </c>
      <c r="X65" s="124">
        <f t="shared" si="7"/>
        <v>5.6199999999999992</v>
      </c>
      <c r="Y65" s="122">
        <v>4</v>
      </c>
      <c r="Z65" s="122">
        <v>5</v>
      </c>
      <c r="AA65" s="122">
        <v>1</v>
      </c>
      <c r="AB65" s="123">
        <f t="shared" si="8"/>
        <v>2.333333333333333</v>
      </c>
      <c r="AC65" s="122">
        <f t="shared" si="9"/>
        <v>4.3889999999999993</v>
      </c>
      <c r="AD65" s="124">
        <v>2</v>
      </c>
      <c r="AE65" s="124">
        <v>8</v>
      </c>
      <c r="AF65" s="124">
        <v>10</v>
      </c>
      <c r="AG65" s="125">
        <f t="shared" si="10"/>
        <v>-0.66666666666666652</v>
      </c>
      <c r="AH65" s="124">
        <f t="shared" si="11"/>
        <v>-1.0886666666666664</v>
      </c>
      <c r="AI65" s="126">
        <f t="shared" si="18"/>
        <v>35</v>
      </c>
      <c r="AJ65" s="126">
        <f t="shared" si="18"/>
        <v>41</v>
      </c>
      <c r="AK65" s="126">
        <f t="shared" si="18"/>
        <v>24</v>
      </c>
      <c r="AL65" s="126">
        <f t="shared" si="13"/>
        <v>21.333333469999999</v>
      </c>
      <c r="AM65" s="127">
        <v>268.4547</v>
      </c>
      <c r="AN65" s="128" t="s">
        <v>143</v>
      </c>
      <c r="AO65" s="129">
        <v>52.38</v>
      </c>
    </row>
    <row r="66" spans="1:41" ht="20.25" customHeight="1" thickBot="1" x14ac:dyDescent="0.3">
      <c r="A66" s="118">
        <v>62</v>
      </c>
      <c r="B66" s="119" t="s">
        <v>20</v>
      </c>
      <c r="C66" s="119" t="s">
        <v>146</v>
      </c>
      <c r="D66" s="120" t="s">
        <v>147</v>
      </c>
      <c r="E66" s="121">
        <v>7</v>
      </c>
      <c r="F66" s="122">
        <v>5</v>
      </c>
      <c r="G66" s="122">
        <v>8</v>
      </c>
      <c r="H66" s="123">
        <f t="shared" si="0"/>
        <v>5.333333333333333</v>
      </c>
      <c r="I66" s="122">
        <f t="shared" si="1"/>
        <v>19.588266666666666</v>
      </c>
      <c r="J66" s="124">
        <v>1</v>
      </c>
      <c r="K66" s="124">
        <v>3</v>
      </c>
      <c r="L66" s="124">
        <v>16</v>
      </c>
      <c r="M66" s="125">
        <f t="shared" si="17"/>
        <v>0</v>
      </c>
      <c r="N66" s="124">
        <f t="shared" si="3"/>
        <v>0</v>
      </c>
      <c r="O66" s="122">
        <v>11</v>
      </c>
      <c r="P66" s="122">
        <v>7</v>
      </c>
      <c r="Q66" s="122">
        <v>2</v>
      </c>
      <c r="R66" s="123">
        <f t="shared" si="4"/>
        <v>8.6666666666666661</v>
      </c>
      <c r="S66" s="122">
        <f t="shared" si="5"/>
        <v>35.304533333333332</v>
      </c>
      <c r="T66" s="124">
        <v>7</v>
      </c>
      <c r="U66" s="124">
        <v>2</v>
      </c>
      <c r="V66" s="124">
        <v>1</v>
      </c>
      <c r="W66" s="125">
        <f t="shared" si="6"/>
        <v>6.333333333333333</v>
      </c>
      <c r="X66" s="124">
        <f t="shared" si="7"/>
        <v>10.677999999999999</v>
      </c>
      <c r="Y66" s="122">
        <v>6</v>
      </c>
      <c r="Z66" s="122">
        <v>3</v>
      </c>
      <c r="AA66" s="122">
        <v>1</v>
      </c>
      <c r="AB66" s="123">
        <f t="shared" si="8"/>
        <v>5</v>
      </c>
      <c r="AC66" s="122">
        <f t="shared" si="9"/>
        <v>9.4049999999999994</v>
      </c>
      <c r="AD66" s="124">
        <v>0</v>
      </c>
      <c r="AE66" s="124">
        <v>0</v>
      </c>
      <c r="AF66" s="124">
        <v>10</v>
      </c>
      <c r="AG66" s="125">
        <f t="shared" si="10"/>
        <v>0</v>
      </c>
      <c r="AH66" s="124">
        <f t="shared" si="11"/>
        <v>0</v>
      </c>
      <c r="AI66" s="126">
        <f t="shared" si="18"/>
        <v>32</v>
      </c>
      <c r="AJ66" s="126">
        <f t="shared" si="18"/>
        <v>20</v>
      </c>
      <c r="AK66" s="126">
        <f t="shared" si="18"/>
        <v>38</v>
      </c>
      <c r="AL66" s="126">
        <f t="shared" si="13"/>
        <v>25.333333400000001</v>
      </c>
      <c r="AM66" s="127">
        <v>265.91030000000001</v>
      </c>
      <c r="AN66" s="128" t="s">
        <v>244</v>
      </c>
      <c r="AO66" s="129">
        <v>53.78</v>
      </c>
    </row>
    <row r="67" spans="1:41" ht="20.25" customHeight="1" thickBot="1" x14ac:dyDescent="0.3">
      <c r="A67" s="118">
        <v>63</v>
      </c>
      <c r="B67" s="119" t="s">
        <v>20</v>
      </c>
      <c r="C67" s="119" t="s">
        <v>148</v>
      </c>
      <c r="D67" s="120" t="s">
        <v>149</v>
      </c>
      <c r="E67" s="121">
        <v>14</v>
      </c>
      <c r="F67" s="122">
        <v>5</v>
      </c>
      <c r="G67" s="122">
        <v>1</v>
      </c>
      <c r="H67" s="123">
        <f t="shared" si="0"/>
        <v>12.333333333333334</v>
      </c>
      <c r="I67" s="122">
        <f t="shared" si="1"/>
        <v>45.297866666666671</v>
      </c>
      <c r="J67" s="124">
        <v>1</v>
      </c>
      <c r="K67" s="124">
        <v>5</v>
      </c>
      <c r="L67" s="124">
        <v>14</v>
      </c>
      <c r="M67" s="125">
        <f t="shared" si="17"/>
        <v>-0.66666666666666674</v>
      </c>
      <c r="N67" s="124">
        <f t="shared" si="3"/>
        <v>-3.3024</v>
      </c>
      <c r="O67" s="122">
        <v>6</v>
      </c>
      <c r="P67" s="122">
        <v>14</v>
      </c>
      <c r="Q67" s="122">
        <v>0</v>
      </c>
      <c r="R67" s="123">
        <f t="shared" si="4"/>
        <v>1.333333333333333</v>
      </c>
      <c r="S67" s="122">
        <f t="shared" si="5"/>
        <v>5.4314666666666653</v>
      </c>
      <c r="T67" s="124">
        <v>5</v>
      </c>
      <c r="U67" s="124">
        <v>1</v>
      </c>
      <c r="V67" s="124">
        <v>4</v>
      </c>
      <c r="W67" s="125">
        <f t="shared" si="6"/>
        <v>4.666666666666667</v>
      </c>
      <c r="X67" s="124">
        <f t="shared" si="7"/>
        <v>7.8680000000000003</v>
      </c>
      <c r="Y67" s="122">
        <v>8</v>
      </c>
      <c r="Z67" s="122">
        <v>2</v>
      </c>
      <c r="AA67" s="122">
        <v>0</v>
      </c>
      <c r="AB67" s="123">
        <f t="shared" si="8"/>
        <v>7.333333333333333</v>
      </c>
      <c r="AC67" s="122">
        <f t="shared" si="9"/>
        <v>13.793999999999999</v>
      </c>
      <c r="AD67" s="124">
        <v>0</v>
      </c>
      <c r="AE67" s="124">
        <v>1</v>
      </c>
      <c r="AF67" s="124">
        <v>9</v>
      </c>
      <c r="AG67" s="125">
        <f t="shared" si="10"/>
        <v>-0.33333333333333331</v>
      </c>
      <c r="AH67" s="124">
        <f t="shared" si="11"/>
        <v>-0.54433333333333334</v>
      </c>
      <c r="AI67" s="126">
        <f t="shared" si="18"/>
        <v>34</v>
      </c>
      <c r="AJ67" s="126">
        <f t="shared" si="18"/>
        <v>28</v>
      </c>
      <c r="AK67" s="126">
        <f t="shared" si="18"/>
        <v>28</v>
      </c>
      <c r="AL67" s="126">
        <f t="shared" si="13"/>
        <v>24.666666759999998</v>
      </c>
      <c r="AM67" s="127">
        <v>264.91649999999998</v>
      </c>
      <c r="AN67" s="128" t="s">
        <v>54</v>
      </c>
      <c r="AO67" s="129">
        <v>54.33</v>
      </c>
    </row>
    <row r="68" spans="1:41" ht="20.25" customHeight="1" thickBot="1" x14ac:dyDescent="0.3">
      <c r="A68" s="118">
        <v>64</v>
      </c>
      <c r="B68" s="119" t="s">
        <v>20</v>
      </c>
      <c r="C68" s="119" t="s">
        <v>150</v>
      </c>
      <c r="D68" s="120" t="s">
        <v>140</v>
      </c>
      <c r="E68" s="121">
        <v>6</v>
      </c>
      <c r="F68" s="122">
        <v>12</v>
      </c>
      <c r="G68" s="122">
        <v>2</v>
      </c>
      <c r="H68" s="123">
        <f t="shared" si="0"/>
        <v>2</v>
      </c>
      <c r="I68" s="122">
        <f t="shared" si="1"/>
        <v>7.3456000000000001</v>
      </c>
      <c r="J68" s="124">
        <v>5</v>
      </c>
      <c r="K68" s="124">
        <v>3</v>
      </c>
      <c r="L68" s="124">
        <v>12</v>
      </c>
      <c r="M68" s="125">
        <f t="shared" si="17"/>
        <v>4</v>
      </c>
      <c r="N68" s="124">
        <f t="shared" si="3"/>
        <v>19.814399999999999</v>
      </c>
      <c r="O68" s="122">
        <v>9</v>
      </c>
      <c r="P68" s="122">
        <v>7</v>
      </c>
      <c r="Q68" s="122">
        <v>4</v>
      </c>
      <c r="R68" s="123">
        <f t="shared" si="4"/>
        <v>6.6666666666666661</v>
      </c>
      <c r="S68" s="122">
        <f t="shared" si="5"/>
        <v>27.15733333333333</v>
      </c>
      <c r="T68" s="124">
        <v>4</v>
      </c>
      <c r="U68" s="124">
        <v>4</v>
      </c>
      <c r="V68" s="124">
        <v>2</v>
      </c>
      <c r="W68" s="125">
        <f t="shared" si="6"/>
        <v>2.666666666666667</v>
      </c>
      <c r="X68" s="124">
        <f t="shared" si="7"/>
        <v>4.4960000000000004</v>
      </c>
      <c r="Y68" s="122">
        <v>6</v>
      </c>
      <c r="Z68" s="122">
        <v>4</v>
      </c>
      <c r="AA68" s="122">
        <v>0</v>
      </c>
      <c r="AB68" s="123">
        <f t="shared" si="8"/>
        <v>4.666666666666667</v>
      </c>
      <c r="AC68" s="122">
        <f t="shared" si="9"/>
        <v>8.7780000000000005</v>
      </c>
      <c r="AD68" s="124">
        <v>2</v>
      </c>
      <c r="AE68" s="124">
        <v>4</v>
      </c>
      <c r="AF68" s="124">
        <v>4</v>
      </c>
      <c r="AG68" s="125">
        <f t="shared" si="10"/>
        <v>0.66666666666666674</v>
      </c>
      <c r="AH68" s="124">
        <f t="shared" si="11"/>
        <v>1.0886666666666669</v>
      </c>
      <c r="AI68" s="126">
        <f t="shared" si="18"/>
        <v>32</v>
      </c>
      <c r="AJ68" s="126">
        <f t="shared" si="18"/>
        <v>34</v>
      </c>
      <c r="AK68" s="126">
        <f t="shared" si="18"/>
        <v>24</v>
      </c>
      <c r="AL68" s="126">
        <f t="shared" si="13"/>
        <v>20.66666678</v>
      </c>
      <c r="AM68" s="127">
        <v>264.34230000000002</v>
      </c>
      <c r="AN68" s="128" t="s">
        <v>54</v>
      </c>
      <c r="AO68" s="129">
        <v>54.67</v>
      </c>
    </row>
    <row r="69" spans="1:41" ht="20.25" customHeight="1" thickBot="1" x14ac:dyDescent="0.3">
      <c r="A69" s="118">
        <v>65</v>
      </c>
      <c r="B69" s="119" t="s">
        <v>20</v>
      </c>
      <c r="C69" s="119" t="s">
        <v>151</v>
      </c>
      <c r="D69" s="120" t="s">
        <v>134</v>
      </c>
      <c r="E69" s="121">
        <v>11</v>
      </c>
      <c r="F69" s="122">
        <v>5</v>
      </c>
      <c r="G69" s="122">
        <v>4</v>
      </c>
      <c r="H69" s="123">
        <f t="shared" ref="H69:H120" si="19">E69-F69/3</f>
        <v>9.3333333333333339</v>
      </c>
      <c r="I69" s="122">
        <f t="shared" ref="I69:I120" si="20">H69*3.6728</f>
        <v>34.279466666666671</v>
      </c>
      <c r="J69" s="124">
        <v>3</v>
      </c>
      <c r="K69" s="124">
        <v>6</v>
      </c>
      <c r="L69" s="124">
        <v>11</v>
      </c>
      <c r="M69" s="125">
        <f t="shared" si="17"/>
        <v>1</v>
      </c>
      <c r="N69" s="124">
        <f t="shared" ref="N69:N120" si="21">M69*4.9536</f>
        <v>4.9535999999999998</v>
      </c>
      <c r="O69" s="122">
        <v>4</v>
      </c>
      <c r="P69" s="122">
        <v>10</v>
      </c>
      <c r="Q69" s="122">
        <v>6</v>
      </c>
      <c r="R69" s="123">
        <f t="shared" ref="R69:R120" si="22">O69-P69/3</f>
        <v>0.66666666666666652</v>
      </c>
      <c r="S69" s="122">
        <f t="shared" ref="S69:S120" si="23">R69*4.0736</f>
        <v>2.7157333333333327</v>
      </c>
      <c r="T69" s="124">
        <v>5</v>
      </c>
      <c r="U69" s="124">
        <v>3</v>
      </c>
      <c r="V69" s="124">
        <v>2</v>
      </c>
      <c r="W69" s="125">
        <f t="shared" ref="W69:W120" si="24">T69-U69/3</f>
        <v>4</v>
      </c>
      <c r="X69" s="124">
        <f t="shared" ref="X69:X120" si="25">W69*1.686</f>
        <v>6.7439999999999998</v>
      </c>
      <c r="Y69" s="122">
        <v>8</v>
      </c>
      <c r="Z69" s="122">
        <v>2</v>
      </c>
      <c r="AA69" s="122">
        <v>0</v>
      </c>
      <c r="AB69" s="123">
        <f t="shared" ref="AB69:AB120" si="26">Y69-Z69/3</f>
        <v>7.333333333333333</v>
      </c>
      <c r="AC69" s="122">
        <f t="shared" ref="AC69:AC120" si="27">AB69*1.881</f>
        <v>13.793999999999999</v>
      </c>
      <c r="AD69" s="124">
        <v>1</v>
      </c>
      <c r="AE69" s="124">
        <v>5</v>
      </c>
      <c r="AF69" s="124">
        <v>4</v>
      </c>
      <c r="AG69" s="125">
        <f t="shared" ref="AG69:AG120" si="28">AD69-AE69/3</f>
        <v>-0.66666666666666674</v>
      </c>
      <c r="AH69" s="124">
        <f t="shared" ref="AH69:AH120" si="29">AG69*1.633</f>
        <v>-1.0886666666666669</v>
      </c>
      <c r="AI69" s="126">
        <f t="shared" si="18"/>
        <v>32</v>
      </c>
      <c r="AJ69" s="126">
        <f t="shared" si="18"/>
        <v>31</v>
      </c>
      <c r="AK69" s="126">
        <f t="shared" si="18"/>
        <v>27</v>
      </c>
      <c r="AL69" s="126">
        <f t="shared" ref="AL69:AL120" si="30">AI69-AJ69*0.33333333</f>
        <v>21.666666769999999</v>
      </c>
      <c r="AM69" s="127">
        <v>259.21069999999997</v>
      </c>
      <c r="AN69" s="128" t="s">
        <v>244</v>
      </c>
      <c r="AO69" s="129">
        <v>57.63</v>
      </c>
    </row>
    <row r="70" spans="1:41" ht="20.25" customHeight="1" thickBot="1" x14ac:dyDescent="0.3">
      <c r="A70" s="118">
        <v>66</v>
      </c>
      <c r="B70" s="119" t="s">
        <v>20</v>
      </c>
      <c r="C70" s="119" t="s">
        <v>152</v>
      </c>
      <c r="D70" s="120" t="s">
        <v>153</v>
      </c>
      <c r="E70" s="121">
        <v>9</v>
      </c>
      <c r="F70" s="122">
        <v>4</v>
      </c>
      <c r="G70" s="122">
        <v>7</v>
      </c>
      <c r="H70" s="123">
        <f t="shared" si="19"/>
        <v>7.666666666666667</v>
      </c>
      <c r="I70" s="122">
        <f t="shared" si="20"/>
        <v>28.158133333333335</v>
      </c>
      <c r="J70" s="124">
        <v>1</v>
      </c>
      <c r="K70" s="124">
        <v>6</v>
      </c>
      <c r="L70" s="124">
        <v>13</v>
      </c>
      <c r="M70" s="125">
        <f t="shared" si="17"/>
        <v>-1</v>
      </c>
      <c r="N70" s="124">
        <f t="shared" si="21"/>
        <v>-4.9535999999999998</v>
      </c>
      <c r="O70" s="122">
        <v>6</v>
      </c>
      <c r="P70" s="122">
        <v>6</v>
      </c>
      <c r="Q70" s="122">
        <v>8</v>
      </c>
      <c r="R70" s="123">
        <f t="shared" si="22"/>
        <v>4</v>
      </c>
      <c r="S70" s="122">
        <f t="shared" si="23"/>
        <v>16.2944</v>
      </c>
      <c r="T70" s="124">
        <v>3</v>
      </c>
      <c r="U70" s="124">
        <v>3</v>
      </c>
      <c r="V70" s="124">
        <v>4</v>
      </c>
      <c r="W70" s="125">
        <f t="shared" si="24"/>
        <v>2</v>
      </c>
      <c r="X70" s="124">
        <f t="shared" si="25"/>
        <v>3.3719999999999999</v>
      </c>
      <c r="Y70" s="122">
        <v>8</v>
      </c>
      <c r="Z70" s="122">
        <v>1</v>
      </c>
      <c r="AA70" s="122">
        <v>1</v>
      </c>
      <c r="AB70" s="123">
        <f t="shared" si="26"/>
        <v>7.666666666666667</v>
      </c>
      <c r="AC70" s="122">
        <f t="shared" si="27"/>
        <v>14.421000000000001</v>
      </c>
      <c r="AD70" s="124">
        <v>3</v>
      </c>
      <c r="AE70" s="124">
        <v>4</v>
      </c>
      <c r="AF70" s="124">
        <v>3</v>
      </c>
      <c r="AG70" s="125">
        <f t="shared" si="28"/>
        <v>1.6666666666666667</v>
      </c>
      <c r="AH70" s="124">
        <f t="shared" si="29"/>
        <v>2.7216666666666667</v>
      </c>
      <c r="AI70" s="126">
        <f t="shared" si="18"/>
        <v>30</v>
      </c>
      <c r="AJ70" s="126">
        <f t="shared" si="18"/>
        <v>24</v>
      </c>
      <c r="AK70" s="126">
        <f t="shared" si="18"/>
        <v>36</v>
      </c>
      <c r="AL70" s="126">
        <f t="shared" si="30"/>
        <v>22.00000008</v>
      </c>
      <c r="AM70" s="127">
        <v>254.0076</v>
      </c>
      <c r="AN70" s="128" t="s">
        <v>54</v>
      </c>
      <c r="AO70" s="129">
        <v>60.75</v>
      </c>
    </row>
    <row r="71" spans="1:41" ht="20.25" customHeight="1" thickBot="1" x14ac:dyDescent="0.3">
      <c r="A71" s="118">
        <v>67</v>
      </c>
      <c r="B71" s="119" t="s">
        <v>20</v>
      </c>
      <c r="C71" s="119" t="s">
        <v>154</v>
      </c>
      <c r="D71" s="120" t="s">
        <v>93</v>
      </c>
      <c r="E71" s="121">
        <v>9</v>
      </c>
      <c r="F71" s="122">
        <v>6</v>
      </c>
      <c r="G71" s="122">
        <v>5</v>
      </c>
      <c r="H71" s="123">
        <f t="shared" si="19"/>
        <v>7</v>
      </c>
      <c r="I71" s="122">
        <f t="shared" si="20"/>
        <v>25.709600000000002</v>
      </c>
      <c r="J71" s="124">
        <v>5</v>
      </c>
      <c r="K71" s="124">
        <v>5</v>
      </c>
      <c r="L71" s="124">
        <v>10</v>
      </c>
      <c r="M71" s="125">
        <f t="shared" si="17"/>
        <v>3.333333333333333</v>
      </c>
      <c r="N71" s="124">
        <f t="shared" si="21"/>
        <v>16.511999999999997</v>
      </c>
      <c r="O71" s="122">
        <v>6</v>
      </c>
      <c r="P71" s="122">
        <v>14</v>
      </c>
      <c r="Q71" s="122">
        <v>0</v>
      </c>
      <c r="R71" s="123">
        <f t="shared" si="22"/>
        <v>1.333333333333333</v>
      </c>
      <c r="S71" s="122">
        <f t="shared" si="23"/>
        <v>5.4314666666666653</v>
      </c>
      <c r="T71" s="124">
        <v>1</v>
      </c>
      <c r="U71" s="124">
        <v>7</v>
      </c>
      <c r="V71" s="124">
        <v>2</v>
      </c>
      <c r="W71" s="125">
        <f t="shared" si="24"/>
        <v>-1.3333333333333335</v>
      </c>
      <c r="X71" s="124">
        <f t="shared" si="25"/>
        <v>-2.2480000000000002</v>
      </c>
      <c r="Y71" s="122">
        <v>5</v>
      </c>
      <c r="Z71" s="122">
        <v>4</v>
      </c>
      <c r="AA71" s="122">
        <v>1</v>
      </c>
      <c r="AB71" s="123">
        <f t="shared" si="26"/>
        <v>3.666666666666667</v>
      </c>
      <c r="AC71" s="122">
        <f t="shared" si="27"/>
        <v>6.8970000000000002</v>
      </c>
      <c r="AD71" s="124">
        <v>1</v>
      </c>
      <c r="AE71" s="124">
        <v>6</v>
      </c>
      <c r="AF71" s="124">
        <v>3</v>
      </c>
      <c r="AG71" s="125">
        <f t="shared" si="28"/>
        <v>-1</v>
      </c>
      <c r="AH71" s="124">
        <f t="shared" si="29"/>
        <v>-1.633</v>
      </c>
      <c r="AI71" s="126">
        <f t="shared" si="18"/>
        <v>27</v>
      </c>
      <c r="AJ71" s="126">
        <f t="shared" si="18"/>
        <v>42</v>
      </c>
      <c r="AK71" s="126">
        <f t="shared" si="18"/>
        <v>21</v>
      </c>
      <c r="AL71" s="126">
        <f t="shared" si="30"/>
        <v>13.000000140000001</v>
      </c>
      <c r="AM71" s="127">
        <v>251.99529999999999</v>
      </c>
      <c r="AN71" s="128" t="s">
        <v>244</v>
      </c>
      <c r="AO71" s="129">
        <v>61.95</v>
      </c>
    </row>
    <row r="72" spans="1:41" ht="20.25" customHeight="1" thickBot="1" x14ac:dyDescent="0.3">
      <c r="A72" s="118">
        <v>68</v>
      </c>
      <c r="B72" s="119" t="s">
        <v>20</v>
      </c>
      <c r="C72" s="119" t="s">
        <v>155</v>
      </c>
      <c r="D72" s="120" t="s">
        <v>156</v>
      </c>
      <c r="E72" s="121">
        <v>6</v>
      </c>
      <c r="F72" s="122">
        <v>7</v>
      </c>
      <c r="G72" s="122">
        <v>7</v>
      </c>
      <c r="H72" s="123">
        <f t="shared" si="19"/>
        <v>3.6666666666666665</v>
      </c>
      <c r="I72" s="122">
        <f t="shared" si="20"/>
        <v>13.466933333333333</v>
      </c>
      <c r="J72" s="124">
        <v>5</v>
      </c>
      <c r="K72" s="124">
        <v>8</v>
      </c>
      <c r="L72" s="124">
        <v>7</v>
      </c>
      <c r="M72" s="125">
        <f t="shared" si="17"/>
        <v>2.3333333333333335</v>
      </c>
      <c r="N72" s="124">
        <f t="shared" si="21"/>
        <v>11.558400000000001</v>
      </c>
      <c r="O72" s="122">
        <v>7</v>
      </c>
      <c r="P72" s="122">
        <v>5</v>
      </c>
      <c r="Q72" s="122">
        <v>8</v>
      </c>
      <c r="R72" s="123">
        <f t="shared" si="22"/>
        <v>5.333333333333333</v>
      </c>
      <c r="S72" s="122">
        <f t="shared" si="23"/>
        <v>21.725866666666665</v>
      </c>
      <c r="T72" s="124">
        <v>4</v>
      </c>
      <c r="U72" s="124">
        <v>4</v>
      </c>
      <c r="V72" s="124">
        <v>2</v>
      </c>
      <c r="W72" s="125">
        <f t="shared" si="24"/>
        <v>2.666666666666667</v>
      </c>
      <c r="X72" s="124">
        <f t="shared" si="25"/>
        <v>4.4960000000000004</v>
      </c>
      <c r="Y72" s="122">
        <v>3</v>
      </c>
      <c r="Z72" s="122">
        <v>4</v>
      </c>
      <c r="AA72" s="122">
        <v>3</v>
      </c>
      <c r="AB72" s="123">
        <f t="shared" si="26"/>
        <v>1.6666666666666667</v>
      </c>
      <c r="AC72" s="122">
        <f t="shared" si="27"/>
        <v>3.1350000000000002</v>
      </c>
      <c r="AD72" s="124">
        <v>2</v>
      </c>
      <c r="AE72" s="124">
        <v>5</v>
      </c>
      <c r="AF72" s="124">
        <v>3</v>
      </c>
      <c r="AG72" s="125">
        <f t="shared" si="28"/>
        <v>0.33333333333333326</v>
      </c>
      <c r="AH72" s="124">
        <f t="shared" si="29"/>
        <v>0.54433333333333322</v>
      </c>
      <c r="AI72" s="126">
        <f t="shared" si="18"/>
        <v>27</v>
      </c>
      <c r="AJ72" s="126">
        <f t="shared" si="18"/>
        <v>33</v>
      </c>
      <c r="AK72" s="126">
        <f t="shared" si="18"/>
        <v>30</v>
      </c>
      <c r="AL72" s="126">
        <f t="shared" si="30"/>
        <v>16.000000110000002</v>
      </c>
      <c r="AM72" s="127">
        <v>251.73179999999999</v>
      </c>
      <c r="AN72" s="128" t="s">
        <v>252</v>
      </c>
      <c r="AO72" s="129">
        <v>62.12</v>
      </c>
    </row>
    <row r="73" spans="1:41" ht="20.25" customHeight="1" thickBot="1" x14ac:dyDescent="0.3">
      <c r="A73" s="118">
        <v>69</v>
      </c>
      <c r="B73" s="119" t="s">
        <v>20</v>
      </c>
      <c r="C73" s="119" t="s">
        <v>157</v>
      </c>
      <c r="D73" s="120" t="s">
        <v>158</v>
      </c>
      <c r="E73" s="121">
        <v>6</v>
      </c>
      <c r="F73" s="122">
        <v>10</v>
      </c>
      <c r="G73" s="122">
        <v>4</v>
      </c>
      <c r="H73" s="123">
        <f t="shared" si="19"/>
        <v>2.6666666666666665</v>
      </c>
      <c r="I73" s="122">
        <f t="shared" si="20"/>
        <v>9.7941333333333329</v>
      </c>
      <c r="J73" s="124">
        <v>2</v>
      </c>
      <c r="K73" s="124">
        <v>10</v>
      </c>
      <c r="L73" s="124">
        <v>8</v>
      </c>
      <c r="M73" s="125">
        <f t="shared" si="17"/>
        <v>-1.3333333333333335</v>
      </c>
      <c r="N73" s="124">
        <f t="shared" si="21"/>
        <v>-6.6048</v>
      </c>
      <c r="O73" s="122">
        <v>13</v>
      </c>
      <c r="P73" s="122">
        <v>7</v>
      </c>
      <c r="Q73" s="122">
        <v>0</v>
      </c>
      <c r="R73" s="123">
        <f t="shared" si="22"/>
        <v>10.666666666666666</v>
      </c>
      <c r="S73" s="122">
        <f t="shared" si="23"/>
        <v>43.45173333333333</v>
      </c>
      <c r="T73" s="124">
        <v>6</v>
      </c>
      <c r="U73" s="124">
        <v>3</v>
      </c>
      <c r="V73" s="124">
        <v>1</v>
      </c>
      <c r="W73" s="125">
        <f t="shared" si="24"/>
        <v>5</v>
      </c>
      <c r="X73" s="124">
        <f t="shared" si="25"/>
        <v>8.43</v>
      </c>
      <c r="Y73" s="122">
        <v>5</v>
      </c>
      <c r="Z73" s="122">
        <v>5</v>
      </c>
      <c r="AA73" s="122">
        <v>0</v>
      </c>
      <c r="AB73" s="123">
        <f t="shared" si="26"/>
        <v>3.333333333333333</v>
      </c>
      <c r="AC73" s="122">
        <f t="shared" si="27"/>
        <v>6.27</v>
      </c>
      <c r="AD73" s="124">
        <v>2</v>
      </c>
      <c r="AE73" s="124">
        <v>8</v>
      </c>
      <c r="AF73" s="124">
        <v>0</v>
      </c>
      <c r="AG73" s="125">
        <f t="shared" si="28"/>
        <v>-0.66666666666666652</v>
      </c>
      <c r="AH73" s="124">
        <f t="shared" si="29"/>
        <v>-1.0886666666666664</v>
      </c>
      <c r="AI73" s="126">
        <f t="shared" si="18"/>
        <v>34</v>
      </c>
      <c r="AJ73" s="126">
        <f t="shared" si="18"/>
        <v>43</v>
      </c>
      <c r="AK73" s="126">
        <f t="shared" si="18"/>
        <v>13</v>
      </c>
      <c r="AL73" s="126">
        <f t="shared" si="30"/>
        <v>19.666666810000002</v>
      </c>
      <c r="AM73" s="127">
        <v>249.51990000000001</v>
      </c>
      <c r="AN73" s="128" t="s">
        <v>245</v>
      </c>
      <c r="AO73" s="129">
        <v>63.5</v>
      </c>
    </row>
    <row r="74" spans="1:41" ht="20.25" customHeight="1" thickBot="1" x14ac:dyDescent="0.3">
      <c r="A74" s="118">
        <v>70</v>
      </c>
      <c r="B74" s="119" t="s">
        <v>20</v>
      </c>
      <c r="C74" s="119" t="s">
        <v>159</v>
      </c>
      <c r="D74" s="120" t="s">
        <v>160</v>
      </c>
      <c r="E74" s="121">
        <v>8</v>
      </c>
      <c r="F74" s="122">
        <v>11</v>
      </c>
      <c r="G74" s="122">
        <v>1</v>
      </c>
      <c r="H74" s="123">
        <f t="shared" si="19"/>
        <v>4.3333333333333339</v>
      </c>
      <c r="I74" s="122">
        <f t="shared" si="20"/>
        <v>15.915466666666669</v>
      </c>
      <c r="J74" s="124">
        <v>7</v>
      </c>
      <c r="K74" s="124">
        <v>11</v>
      </c>
      <c r="L74" s="124">
        <v>2</v>
      </c>
      <c r="M74" s="125">
        <f t="shared" si="17"/>
        <v>3.3333333333333335</v>
      </c>
      <c r="N74" s="124">
        <f t="shared" si="21"/>
        <v>16.512</v>
      </c>
      <c r="O74" s="122">
        <v>7</v>
      </c>
      <c r="P74" s="122">
        <v>11</v>
      </c>
      <c r="Q74" s="122">
        <v>2</v>
      </c>
      <c r="R74" s="123">
        <f t="shared" si="22"/>
        <v>3.3333333333333335</v>
      </c>
      <c r="S74" s="122">
        <f t="shared" si="23"/>
        <v>13.578666666666667</v>
      </c>
      <c r="T74" s="124">
        <v>2</v>
      </c>
      <c r="U74" s="124">
        <v>7</v>
      </c>
      <c r="V74" s="124">
        <v>1</v>
      </c>
      <c r="W74" s="125">
        <f t="shared" si="24"/>
        <v>-0.33333333333333348</v>
      </c>
      <c r="X74" s="124">
        <f t="shared" si="25"/>
        <v>-0.56200000000000028</v>
      </c>
      <c r="Y74" s="122">
        <v>4</v>
      </c>
      <c r="Z74" s="122">
        <v>6</v>
      </c>
      <c r="AA74" s="122">
        <v>0</v>
      </c>
      <c r="AB74" s="123">
        <f t="shared" si="26"/>
        <v>2</v>
      </c>
      <c r="AC74" s="122">
        <f t="shared" si="27"/>
        <v>3.762</v>
      </c>
      <c r="AD74" s="124">
        <v>2</v>
      </c>
      <c r="AE74" s="124">
        <v>6</v>
      </c>
      <c r="AF74" s="124">
        <v>2</v>
      </c>
      <c r="AG74" s="125">
        <f t="shared" si="28"/>
        <v>0</v>
      </c>
      <c r="AH74" s="124">
        <f t="shared" si="29"/>
        <v>0</v>
      </c>
      <c r="AI74" s="126">
        <f t="shared" si="18"/>
        <v>30</v>
      </c>
      <c r="AJ74" s="126">
        <f t="shared" si="18"/>
        <v>52</v>
      </c>
      <c r="AK74" s="126">
        <f t="shared" si="18"/>
        <v>8</v>
      </c>
      <c r="AL74" s="126">
        <f t="shared" si="30"/>
        <v>12.666666840000001</v>
      </c>
      <c r="AM74" s="127">
        <v>248.94030000000001</v>
      </c>
      <c r="AN74" s="128" t="s">
        <v>244</v>
      </c>
      <c r="AO74" s="129">
        <v>63.87</v>
      </c>
    </row>
    <row r="75" spans="1:41" ht="20.25" customHeight="1" thickBot="1" x14ac:dyDescent="0.3">
      <c r="A75" s="118">
        <v>71</v>
      </c>
      <c r="B75" s="119" t="s">
        <v>20</v>
      </c>
      <c r="C75" s="119" t="s">
        <v>161</v>
      </c>
      <c r="D75" s="120" t="s">
        <v>162</v>
      </c>
      <c r="E75" s="121">
        <v>8</v>
      </c>
      <c r="F75" s="122">
        <v>12</v>
      </c>
      <c r="G75" s="122">
        <v>0</v>
      </c>
      <c r="H75" s="123">
        <f t="shared" si="19"/>
        <v>4</v>
      </c>
      <c r="I75" s="122">
        <f t="shared" si="20"/>
        <v>14.6912</v>
      </c>
      <c r="J75" s="124">
        <v>4</v>
      </c>
      <c r="K75" s="124">
        <v>16</v>
      </c>
      <c r="L75" s="124">
        <v>0</v>
      </c>
      <c r="M75" s="125">
        <f t="shared" si="17"/>
        <v>-1.333333333333333</v>
      </c>
      <c r="N75" s="124">
        <f t="shared" si="21"/>
        <v>-6.6047999999999982</v>
      </c>
      <c r="O75" s="122">
        <v>12</v>
      </c>
      <c r="P75" s="122">
        <v>8</v>
      </c>
      <c r="Q75" s="122">
        <v>0</v>
      </c>
      <c r="R75" s="123">
        <f t="shared" si="22"/>
        <v>9.3333333333333339</v>
      </c>
      <c r="S75" s="122">
        <f t="shared" si="23"/>
        <v>38.020266666666672</v>
      </c>
      <c r="T75" s="124">
        <v>1</v>
      </c>
      <c r="U75" s="124">
        <v>9</v>
      </c>
      <c r="V75" s="124">
        <v>0</v>
      </c>
      <c r="W75" s="125">
        <f t="shared" si="24"/>
        <v>-2</v>
      </c>
      <c r="X75" s="124">
        <f t="shared" si="25"/>
        <v>-3.3719999999999999</v>
      </c>
      <c r="Y75" s="122">
        <v>3</v>
      </c>
      <c r="Z75" s="122">
        <v>7</v>
      </c>
      <c r="AA75" s="122">
        <v>0</v>
      </c>
      <c r="AB75" s="123">
        <f t="shared" si="26"/>
        <v>0.66666666666666652</v>
      </c>
      <c r="AC75" s="122">
        <f t="shared" si="27"/>
        <v>1.2539999999999998</v>
      </c>
      <c r="AD75" s="124">
        <v>8</v>
      </c>
      <c r="AE75" s="124">
        <v>2</v>
      </c>
      <c r="AF75" s="124">
        <v>0</v>
      </c>
      <c r="AG75" s="125">
        <f t="shared" si="28"/>
        <v>7.333333333333333</v>
      </c>
      <c r="AH75" s="124">
        <f t="shared" si="29"/>
        <v>11.975333333333333</v>
      </c>
      <c r="AI75" s="126">
        <f t="shared" si="18"/>
        <v>36</v>
      </c>
      <c r="AJ75" s="126">
        <f t="shared" si="18"/>
        <v>54</v>
      </c>
      <c r="AK75" s="126">
        <f t="shared" si="18"/>
        <v>0</v>
      </c>
      <c r="AL75" s="126">
        <f t="shared" si="30"/>
        <v>18.000000180000001</v>
      </c>
      <c r="AM75" s="127">
        <v>248.2381</v>
      </c>
      <c r="AN75" s="128" t="s">
        <v>244</v>
      </c>
      <c r="AO75" s="129">
        <v>64.31</v>
      </c>
    </row>
    <row r="76" spans="1:41" ht="20.25" customHeight="1" thickBot="1" x14ac:dyDescent="0.3">
      <c r="A76" s="118">
        <v>72</v>
      </c>
      <c r="B76" s="119" t="s">
        <v>20</v>
      </c>
      <c r="C76" s="119" t="s">
        <v>163</v>
      </c>
      <c r="D76" s="120" t="s">
        <v>164</v>
      </c>
      <c r="E76" s="121">
        <v>9</v>
      </c>
      <c r="F76" s="122">
        <v>8</v>
      </c>
      <c r="G76" s="122">
        <v>3</v>
      </c>
      <c r="H76" s="123">
        <f t="shared" si="19"/>
        <v>6.3333333333333339</v>
      </c>
      <c r="I76" s="122">
        <f t="shared" si="20"/>
        <v>23.261066666666668</v>
      </c>
      <c r="J76" s="124">
        <v>4</v>
      </c>
      <c r="K76" s="124">
        <v>9</v>
      </c>
      <c r="L76" s="124">
        <v>7</v>
      </c>
      <c r="M76" s="125">
        <f t="shared" si="17"/>
        <v>1</v>
      </c>
      <c r="N76" s="124">
        <f t="shared" si="21"/>
        <v>4.9535999999999998</v>
      </c>
      <c r="O76" s="122">
        <v>6</v>
      </c>
      <c r="P76" s="122">
        <v>10</v>
      </c>
      <c r="Q76" s="122">
        <v>4</v>
      </c>
      <c r="R76" s="123">
        <f t="shared" si="22"/>
        <v>2.6666666666666665</v>
      </c>
      <c r="S76" s="122">
        <f t="shared" si="23"/>
        <v>10.862933333333332</v>
      </c>
      <c r="T76" s="124">
        <v>2</v>
      </c>
      <c r="U76" s="124">
        <v>2</v>
      </c>
      <c r="V76" s="124">
        <v>6</v>
      </c>
      <c r="W76" s="125">
        <f t="shared" si="24"/>
        <v>1.3333333333333335</v>
      </c>
      <c r="X76" s="124">
        <f t="shared" si="25"/>
        <v>2.2480000000000002</v>
      </c>
      <c r="Y76" s="122">
        <v>3</v>
      </c>
      <c r="Z76" s="122">
        <v>4</v>
      </c>
      <c r="AA76" s="122">
        <v>3</v>
      </c>
      <c r="AB76" s="123">
        <f t="shared" si="26"/>
        <v>1.6666666666666667</v>
      </c>
      <c r="AC76" s="122">
        <f t="shared" si="27"/>
        <v>3.1350000000000002</v>
      </c>
      <c r="AD76" s="124">
        <v>3</v>
      </c>
      <c r="AE76" s="124">
        <v>2</v>
      </c>
      <c r="AF76" s="124">
        <v>5</v>
      </c>
      <c r="AG76" s="125">
        <f t="shared" si="28"/>
        <v>2.3333333333333335</v>
      </c>
      <c r="AH76" s="124">
        <f t="shared" si="29"/>
        <v>3.8103333333333338</v>
      </c>
      <c r="AI76" s="126">
        <f t="shared" si="18"/>
        <v>27</v>
      </c>
      <c r="AJ76" s="126">
        <f t="shared" si="18"/>
        <v>35</v>
      </c>
      <c r="AK76" s="126">
        <f t="shared" si="18"/>
        <v>28</v>
      </c>
      <c r="AL76" s="126">
        <f t="shared" si="30"/>
        <v>15.333333450000001</v>
      </c>
      <c r="AM76" s="127">
        <v>246.58449999999999</v>
      </c>
      <c r="AN76" s="128" t="s">
        <v>245</v>
      </c>
      <c r="AO76" s="129">
        <v>65.36</v>
      </c>
    </row>
    <row r="77" spans="1:41" ht="20.25" customHeight="1" thickBot="1" x14ac:dyDescent="0.3">
      <c r="A77" s="118">
        <v>73</v>
      </c>
      <c r="B77" s="119" t="s">
        <v>20</v>
      </c>
      <c r="C77" s="119" t="s">
        <v>165</v>
      </c>
      <c r="D77" s="120" t="s">
        <v>166</v>
      </c>
      <c r="E77" s="121">
        <v>8</v>
      </c>
      <c r="F77" s="122">
        <v>9</v>
      </c>
      <c r="G77" s="122">
        <v>3</v>
      </c>
      <c r="H77" s="123">
        <f t="shared" si="19"/>
        <v>5</v>
      </c>
      <c r="I77" s="122">
        <f t="shared" si="20"/>
        <v>18.364000000000001</v>
      </c>
      <c r="J77" s="124">
        <v>6</v>
      </c>
      <c r="K77" s="124">
        <v>12</v>
      </c>
      <c r="L77" s="124">
        <v>2</v>
      </c>
      <c r="M77" s="125">
        <f>J77-K77*0.33333333</f>
        <v>2.0000000400000002</v>
      </c>
      <c r="N77" s="124">
        <f t="shared" si="21"/>
        <v>9.9072001981440003</v>
      </c>
      <c r="O77" s="122">
        <v>6</v>
      </c>
      <c r="P77" s="122">
        <v>14</v>
      </c>
      <c r="Q77" s="122">
        <v>0</v>
      </c>
      <c r="R77" s="123">
        <f t="shared" si="22"/>
        <v>1.333333333333333</v>
      </c>
      <c r="S77" s="122">
        <f t="shared" si="23"/>
        <v>5.4314666666666653</v>
      </c>
      <c r="T77" s="124">
        <v>2</v>
      </c>
      <c r="U77" s="124">
        <v>8</v>
      </c>
      <c r="V77" s="124">
        <v>0</v>
      </c>
      <c r="W77" s="125">
        <f t="shared" si="24"/>
        <v>-0.66666666666666652</v>
      </c>
      <c r="X77" s="124">
        <f t="shared" si="25"/>
        <v>-1.1239999999999997</v>
      </c>
      <c r="Y77" s="122">
        <v>8</v>
      </c>
      <c r="Z77" s="122">
        <v>2</v>
      </c>
      <c r="AA77" s="122">
        <v>0</v>
      </c>
      <c r="AB77" s="123">
        <f t="shared" si="26"/>
        <v>7.333333333333333</v>
      </c>
      <c r="AC77" s="122">
        <f t="shared" si="27"/>
        <v>13.793999999999999</v>
      </c>
      <c r="AD77" s="124">
        <v>2</v>
      </c>
      <c r="AE77" s="124">
        <v>4</v>
      </c>
      <c r="AF77" s="124">
        <v>4</v>
      </c>
      <c r="AG77" s="125">
        <f t="shared" si="28"/>
        <v>0.66666666666666674</v>
      </c>
      <c r="AH77" s="124">
        <f t="shared" si="29"/>
        <v>1.0886666666666669</v>
      </c>
      <c r="AI77" s="126">
        <f t="shared" si="18"/>
        <v>32</v>
      </c>
      <c r="AJ77" s="126">
        <f t="shared" si="18"/>
        <v>49</v>
      </c>
      <c r="AK77" s="126">
        <f t="shared" si="18"/>
        <v>9</v>
      </c>
      <c r="AL77" s="126">
        <f t="shared" si="30"/>
        <v>15.66666683</v>
      </c>
      <c r="AM77" s="127">
        <v>246.00810000000001</v>
      </c>
      <c r="AN77" s="128" t="s">
        <v>54</v>
      </c>
      <c r="AO77" s="129">
        <v>65.73</v>
      </c>
    </row>
    <row r="78" spans="1:41" ht="20.25" customHeight="1" thickBot="1" x14ac:dyDescent="0.3">
      <c r="A78" s="118">
        <v>74</v>
      </c>
      <c r="B78" s="119" t="s">
        <v>20</v>
      </c>
      <c r="C78" s="119" t="s">
        <v>167</v>
      </c>
      <c r="D78" s="120" t="s">
        <v>168</v>
      </c>
      <c r="E78" s="121">
        <v>9</v>
      </c>
      <c r="F78" s="122">
        <v>11</v>
      </c>
      <c r="G78" s="122">
        <v>1</v>
      </c>
      <c r="H78" s="123">
        <f t="shared" si="19"/>
        <v>5.3333333333333339</v>
      </c>
      <c r="I78" s="122">
        <f t="shared" si="20"/>
        <v>19.588266666666669</v>
      </c>
      <c r="J78" s="124">
        <v>1</v>
      </c>
      <c r="K78" s="124">
        <v>4</v>
      </c>
      <c r="L78" s="124">
        <v>15</v>
      </c>
      <c r="M78" s="125">
        <f t="shared" ref="M78:M112" si="31">J78-K78/3</f>
        <v>-0.33333333333333326</v>
      </c>
      <c r="N78" s="124">
        <f t="shared" si="21"/>
        <v>-1.6511999999999996</v>
      </c>
      <c r="O78" s="122">
        <v>8</v>
      </c>
      <c r="P78" s="122">
        <v>9</v>
      </c>
      <c r="Q78" s="122">
        <v>3</v>
      </c>
      <c r="R78" s="123">
        <f t="shared" si="22"/>
        <v>5</v>
      </c>
      <c r="S78" s="122">
        <f t="shared" si="23"/>
        <v>20.367999999999999</v>
      </c>
      <c r="T78" s="124">
        <v>3</v>
      </c>
      <c r="U78" s="124">
        <v>4</v>
      </c>
      <c r="V78" s="124">
        <v>3</v>
      </c>
      <c r="W78" s="125">
        <f t="shared" si="24"/>
        <v>1.6666666666666667</v>
      </c>
      <c r="X78" s="124">
        <f t="shared" si="25"/>
        <v>2.81</v>
      </c>
      <c r="Y78" s="122">
        <v>6</v>
      </c>
      <c r="Z78" s="122">
        <v>4</v>
      </c>
      <c r="AA78" s="122">
        <v>0</v>
      </c>
      <c r="AB78" s="123">
        <f t="shared" si="26"/>
        <v>4.666666666666667</v>
      </c>
      <c r="AC78" s="122">
        <f t="shared" si="27"/>
        <v>8.7780000000000005</v>
      </c>
      <c r="AD78" s="124">
        <v>1</v>
      </c>
      <c r="AE78" s="124">
        <v>4</v>
      </c>
      <c r="AF78" s="124">
        <v>5</v>
      </c>
      <c r="AG78" s="125">
        <f t="shared" si="28"/>
        <v>-0.33333333333333326</v>
      </c>
      <c r="AH78" s="124">
        <f t="shared" si="29"/>
        <v>-0.54433333333333322</v>
      </c>
      <c r="AI78" s="126">
        <f t="shared" si="18"/>
        <v>28</v>
      </c>
      <c r="AJ78" s="126">
        <f t="shared" si="18"/>
        <v>36</v>
      </c>
      <c r="AK78" s="126">
        <f t="shared" si="18"/>
        <v>27</v>
      </c>
      <c r="AL78" s="126">
        <f t="shared" si="30"/>
        <v>16.000000120000003</v>
      </c>
      <c r="AM78" s="127">
        <v>245.39429999999999</v>
      </c>
      <c r="AN78" s="128" t="s">
        <v>54</v>
      </c>
      <c r="AO78" s="129">
        <v>66.12</v>
      </c>
    </row>
    <row r="79" spans="1:41" ht="20.25" customHeight="1" thickBot="1" x14ac:dyDescent="0.3">
      <c r="A79" s="118">
        <v>75</v>
      </c>
      <c r="B79" s="119" t="s">
        <v>20</v>
      </c>
      <c r="C79" s="119" t="s">
        <v>169</v>
      </c>
      <c r="D79" s="120" t="s">
        <v>170</v>
      </c>
      <c r="E79" s="121">
        <v>7</v>
      </c>
      <c r="F79" s="122">
        <v>10</v>
      </c>
      <c r="G79" s="122">
        <v>3</v>
      </c>
      <c r="H79" s="123">
        <f t="shared" si="19"/>
        <v>3.6666666666666665</v>
      </c>
      <c r="I79" s="122">
        <f t="shared" si="20"/>
        <v>13.466933333333333</v>
      </c>
      <c r="J79" s="124">
        <v>5</v>
      </c>
      <c r="K79" s="124">
        <v>10</v>
      </c>
      <c r="L79" s="124">
        <v>5</v>
      </c>
      <c r="M79" s="125">
        <f t="shared" si="31"/>
        <v>1.6666666666666665</v>
      </c>
      <c r="N79" s="124">
        <f t="shared" si="21"/>
        <v>8.2559999999999985</v>
      </c>
      <c r="O79" s="122">
        <v>7</v>
      </c>
      <c r="P79" s="122">
        <v>8</v>
      </c>
      <c r="Q79" s="122">
        <v>5</v>
      </c>
      <c r="R79" s="123">
        <f t="shared" si="22"/>
        <v>4.3333333333333339</v>
      </c>
      <c r="S79" s="122">
        <f t="shared" si="23"/>
        <v>17.652266666666669</v>
      </c>
      <c r="T79" s="124">
        <v>4</v>
      </c>
      <c r="U79" s="124">
        <v>6</v>
      </c>
      <c r="V79" s="124">
        <v>0</v>
      </c>
      <c r="W79" s="125">
        <f t="shared" si="24"/>
        <v>2</v>
      </c>
      <c r="X79" s="124">
        <f t="shared" si="25"/>
        <v>3.3719999999999999</v>
      </c>
      <c r="Y79" s="122">
        <v>2</v>
      </c>
      <c r="Z79" s="122">
        <v>5</v>
      </c>
      <c r="AA79" s="122">
        <v>3</v>
      </c>
      <c r="AB79" s="123">
        <f t="shared" si="26"/>
        <v>0.33333333333333326</v>
      </c>
      <c r="AC79" s="122">
        <f t="shared" si="27"/>
        <v>0.62699999999999989</v>
      </c>
      <c r="AD79" s="124">
        <v>2</v>
      </c>
      <c r="AE79" s="124">
        <v>2</v>
      </c>
      <c r="AF79" s="124">
        <v>6</v>
      </c>
      <c r="AG79" s="125">
        <f t="shared" si="28"/>
        <v>1.3333333333333335</v>
      </c>
      <c r="AH79" s="124">
        <f t="shared" si="29"/>
        <v>2.1773333333333338</v>
      </c>
      <c r="AI79" s="126">
        <f t="shared" si="18"/>
        <v>27</v>
      </c>
      <c r="AJ79" s="126">
        <f t="shared" si="18"/>
        <v>41</v>
      </c>
      <c r="AK79" s="126">
        <f t="shared" si="18"/>
        <v>22</v>
      </c>
      <c r="AL79" s="126">
        <f t="shared" si="30"/>
        <v>13.333333470000001</v>
      </c>
      <c r="AM79" s="127">
        <v>243.16460000000001</v>
      </c>
      <c r="AN79" s="128" t="s">
        <v>245</v>
      </c>
      <c r="AO79" s="129">
        <v>67.55</v>
      </c>
    </row>
    <row r="80" spans="1:41" ht="20.25" customHeight="1" thickBot="1" x14ac:dyDescent="0.3">
      <c r="A80" s="118">
        <v>76</v>
      </c>
      <c r="B80" s="119" t="s">
        <v>20</v>
      </c>
      <c r="C80" s="119" t="s">
        <v>171</v>
      </c>
      <c r="D80" s="120" t="s">
        <v>172</v>
      </c>
      <c r="E80" s="121">
        <v>6</v>
      </c>
      <c r="F80" s="122">
        <v>5</v>
      </c>
      <c r="G80" s="122">
        <v>9</v>
      </c>
      <c r="H80" s="123">
        <f t="shared" si="19"/>
        <v>4.333333333333333</v>
      </c>
      <c r="I80" s="122">
        <f t="shared" si="20"/>
        <v>15.915466666666665</v>
      </c>
      <c r="J80" s="124">
        <v>2</v>
      </c>
      <c r="K80" s="124">
        <v>2</v>
      </c>
      <c r="L80" s="124">
        <v>16</v>
      </c>
      <c r="M80" s="125">
        <f t="shared" si="31"/>
        <v>1.3333333333333335</v>
      </c>
      <c r="N80" s="124">
        <f t="shared" si="21"/>
        <v>6.6048</v>
      </c>
      <c r="O80" s="122">
        <v>4</v>
      </c>
      <c r="P80" s="122">
        <v>7</v>
      </c>
      <c r="Q80" s="122">
        <v>9</v>
      </c>
      <c r="R80" s="123">
        <f t="shared" si="22"/>
        <v>1.6666666666666665</v>
      </c>
      <c r="S80" s="122">
        <f t="shared" si="23"/>
        <v>6.7893333333333326</v>
      </c>
      <c r="T80" s="124">
        <v>3</v>
      </c>
      <c r="U80" s="124">
        <v>3</v>
      </c>
      <c r="V80" s="124">
        <v>4</v>
      </c>
      <c r="W80" s="125">
        <f t="shared" si="24"/>
        <v>2</v>
      </c>
      <c r="X80" s="124">
        <f t="shared" si="25"/>
        <v>3.3719999999999999</v>
      </c>
      <c r="Y80" s="122">
        <v>6</v>
      </c>
      <c r="Z80" s="122">
        <v>2</v>
      </c>
      <c r="AA80" s="122">
        <v>2</v>
      </c>
      <c r="AB80" s="123">
        <f t="shared" si="26"/>
        <v>5.333333333333333</v>
      </c>
      <c r="AC80" s="122">
        <f t="shared" si="27"/>
        <v>10.032</v>
      </c>
      <c r="AD80" s="124">
        <v>0</v>
      </c>
      <c r="AE80" s="124">
        <v>0</v>
      </c>
      <c r="AF80" s="124">
        <v>10</v>
      </c>
      <c r="AG80" s="125">
        <f t="shared" si="28"/>
        <v>0</v>
      </c>
      <c r="AH80" s="124">
        <f t="shared" si="29"/>
        <v>0</v>
      </c>
      <c r="AI80" s="126">
        <f t="shared" si="18"/>
        <v>21</v>
      </c>
      <c r="AJ80" s="126">
        <f t="shared" si="18"/>
        <v>19</v>
      </c>
      <c r="AK80" s="126">
        <f t="shared" si="18"/>
        <v>50</v>
      </c>
      <c r="AL80" s="126">
        <f t="shared" si="30"/>
        <v>14.666666729999999</v>
      </c>
      <c r="AM80" s="127">
        <v>240.54820000000001</v>
      </c>
      <c r="AN80" s="128" t="s">
        <v>244</v>
      </c>
      <c r="AO80" s="129">
        <v>69.25</v>
      </c>
    </row>
    <row r="81" spans="1:41" ht="20.25" customHeight="1" thickBot="1" x14ac:dyDescent="0.3">
      <c r="A81" s="118">
        <v>77</v>
      </c>
      <c r="B81" s="119" t="s">
        <v>20</v>
      </c>
      <c r="C81" s="119" t="s">
        <v>132</v>
      </c>
      <c r="D81" s="120" t="s">
        <v>173</v>
      </c>
      <c r="E81" s="121">
        <v>3</v>
      </c>
      <c r="F81" s="122">
        <v>3</v>
      </c>
      <c r="G81" s="122">
        <v>14</v>
      </c>
      <c r="H81" s="123">
        <f t="shared" si="19"/>
        <v>2</v>
      </c>
      <c r="I81" s="122">
        <f t="shared" si="20"/>
        <v>7.3456000000000001</v>
      </c>
      <c r="J81" s="124">
        <v>2</v>
      </c>
      <c r="K81" s="124">
        <v>3</v>
      </c>
      <c r="L81" s="124">
        <v>15</v>
      </c>
      <c r="M81" s="125">
        <f t="shared" si="31"/>
        <v>1</v>
      </c>
      <c r="N81" s="124">
        <f t="shared" si="21"/>
        <v>4.9535999999999998</v>
      </c>
      <c r="O81" s="122">
        <v>7</v>
      </c>
      <c r="P81" s="122">
        <v>8</v>
      </c>
      <c r="Q81" s="122">
        <v>5</v>
      </c>
      <c r="R81" s="123">
        <f t="shared" si="22"/>
        <v>4.3333333333333339</v>
      </c>
      <c r="S81" s="122">
        <f t="shared" si="23"/>
        <v>17.652266666666669</v>
      </c>
      <c r="T81" s="124">
        <v>4</v>
      </c>
      <c r="U81" s="124">
        <v>4</v>
      </c>
      <c r="V81" s="124">
        <v>2</v>
      </c>
      <c r="W81" s="125">
        <f t="shared" si="24"/>
        <v>2.666666666666667</v>
      </c>
      <c r="X81" s="124">
        <f t="shared" si="25"/>
        <v>4.4960000000000004</v>
      </c>
      <c r="Y81" s="122">
        <v>6</v>
      </c>
      <c r="Z81" s="122">
        <v>1</v>
      </c>
      <c r="AA81" s="122">
        <v>3</v>
      </c>
      <c r="AB81" s="123">
        <f t="shared" si="26"/>
        <v>5.666666666666667</v>
      </c>
      <c r="AC81" s="122">
        <f t="shared" si="27"/>
        <v>10.659000000000001</v>
      </c>
      <c r="AD81" s="124">
        <v>0</v>
      </c>
      <c r="AE81" s="124">
        <v>0</v>
      </c>
      <c r="AF81" s="124">
        <v>10</v>
      </c>
      <c r="AG81" s="125">
        <f t="shared" si="28"/>
        <v>0</v>
      </c>
      <c r="AH81" s="124">
        <f t="shared" si="29"/>
        <v>0</v>
      </c>
      <c r="AI81" s="126">
        <f t="shared" si="18"/>
        <v>22</v>
      </c>
      <c r="AJ81" s="126">
        <f t="shared" si="18"/>
        <v>19</v>
      </c>
      <c r="AK81" s="126">
        <f t="shared" si="18"/>
        <v>49</v>
      </c>
      <c r="AL81" s="126">
        <f t="shared" si="30"/>
        <v>15.666666729999999</v>
      </c>
      <c r="AM81" s="127">
        <v>240.1943</v>
      </c>
      <c r="AN81" s="128" t="s">
        <v>244</v>
      </c>
      <c r="AO81" s="129">
        <v>69.489999999999995</v>
      </c>
    </row>
    <row r="82" spans="1:41" ht="20.25" customHeight="1" thickBot="1" x14ac:dyDescent="0.3">
      <c r="A82" s="118">
        <v>78</v>
      </c>
      <c r="B82" s="119" t="s">
        <v>20</v>
      </c>
      <c r="C82" s="119" t="s">
        <v>114</v>
      </c>
      <c r="D82" s="120" t="s">
        <v>174</v>
      </c>
      <c r="E82" s="121">
        <v>7</v>
      </c>
      <c r="F82" s="122">
        <v>7</v>
      </c>
      <c r="G82" s="122">
        <v>6</v>
      </c>
      <c r="H82" s="123">
        <f t="shared" si="19"/>
        <v>4.6666666666666661</v>
      </c>
      <c r="I82" s="122">
        <f t="shared" si="20"/>
        <v>17.139733333333332</v>
      </c>
      <c r="J82" s="124">
        <v>3</v>
      </c>
      <c r="K82" s="124">
        <v>5</v>
      </c>
      <c r="L82" s="124">
        <v>12</v>
      </c>
      <c r="M82" s="125">
        <f t="shared" si="31"/>
        <v>1.3333333333333333</v>
      </c>
      <c r="N82" s="124">
        <f t="shared" si="21"/>
        <v>6.6047999999999991</v>
      </c>
      <c r="O82" s="122">
        <v>5</v>
      </c>
      <c r="P82" s="122">
        <v>4</v>
      </c>
      <c r="Q82" s="122">
        <v>11</v>
      </c>
      <c r="R82" s="123">
        <f t="shared" si="22"/>
        <v>3.666666666666667</v>
      </c>
      <c r="S82" s="122">
        <f t="shared" si="23"/>
        <v>14.936533333333335</v>
      </c>
      <c r="T82" s="124">
        <v>3</v>
      </c>
      <c r="U82" s="124">
        <v>4</v>
      </c>
      <c r="V82" s="124">
        <v>3</v>
      </c>
      <c r="W82" s="125">
        <f t="shared" si="24"/>
        <v>1.6666666666666667</v>
      </c>
      <c r="X82" s="124">
        <f t="shared" si="25"/>
        <v>2.81</v>
      </c>
      <c r="Y82" s="122">
        <v>2</v>
      </c>
      <c r="Z82" s="122">
        <v>5</v>
      </c>
      <c r="AA82" s="122">
        <v>3</v>
      </c>
      <c r="AB82" s="123">
        <f t="shared" si="26"/>
        <v>0.33333333333333326</v>
      </c>
      <c r="AC82" s="122">
        <f t="shared" si="27"/>
        <v>0.62699999999999989</v>
      </c>
      <c r="AD82" s="124">
        <v>1</v>
      </c>
      <c r="AE82" s="124">
        <v>4</v>
      </c>
      <c r="AF82" s="124">
        <v>5</v>
      </c>
      <c r="AG82" s="125">
        <f t="shared" si="28"/>
        <v>-0.33333333333333326</v>
      </c>
      <c r="AH82" s="124">
        <f t="shared" si="29"/>
        <v>-0.54433333333333322</v>
      </c>
      <c r="AI82" s="126">
        <f t="shared" si="18"/>
        <v>21</v>
      </c>
      <c r="AJ82" s="126">
        <f t="shared" si="18"/>
        <v>29</v>
      </c>
      <c r="AK82" s="126">
        <f t="shared" si="18"/>
        <v>40</v>
      </c>
      <c r="AL82" s="126">
        <f t="shared" si="30"/>
        <v>11.33333343</v>
      </c>
      <c r="AM82" s="127">
        <v>239.85480000000001</v>
      </c>
      <c r="AN82" s="128" t="s">
        <v>244</v>
      </c>
      <c r="AO82" s="129">
        <v>69.72</v>
      </c>
    </row>
    <row r="83" spans="1:41" ht="20.25" customHeight="1" thickBot="1" x14ac:dyDescent="0.3">
      <c r="A83" s="118">
        <v>79</v>
      </c>
      <c r="B83" s="119" t="s">
        <v>20</v>
      </c>
      <c r="C83" s="119" t="s">
        <v>175</v>
      </c>
      <c r="D83" s="120" t="s">
        <v>176</v>
      </c>
      <c r="E83" s="121">
        <v>6</v>
      </c>
      <c r="F83" s="122">
        <v>10</v>
      </c>
      <c r="G83" s="122">
        <v>4</v>
      </c>
      <c r="H83" s="123">
        <f t="shared" si="19"/>
        <v>2.6666666666666665</v>
      </c>
      <c r="I83" s="122">
        <f t="shared" si="20"/>
        <v>9.7941333333333329</v>
      </c>
      <c r="J83" s="124">
        <v>7</v>
      </c>
      <c r="K83" s="124">
        <v>13</v>
      </c>
      <c r="L83" s="124">
        <v>0</v>
      </c>
      <c r="M83" s="125">
        <f t="shared" si="31"/>
        <v>2.666666666666667</v>
      </c>
      <c r="N83" s="124">
        <f t="shared" si="21"/>
        <v>13.2096</v>
      </c>
      <c r="O83" s="122">
        <v>8</v>
      </c>
      <c r="P83" s="122">
        <v>12</v>
      </c>
      <c r="Q83" s="122">
        <v>0</v>
      </c>
      <c r="R83" s="123">
        <f t="shared" si="22"/>
        <v>4</v>
      </c>
      <c r="S83" s="122">
        <f t="shared" si="23"/>
        <v>16.2944</v>
      </c>
      <c r="T83" s="124">
        <v>4</v>
      </c>
      <c r="U83" s="124">
        <v>6</v>
      </c>
      <c r="V83" s="124">
        <v>0</v>
      </c>
      <c r="W83" s="125">
        <f t="shared" si="24"/>
        <v>2</v>
      </c>
      <c r="X83" s="124">
        <f t="shared" si="25"/>
        <v>3.3719999999999999</v>
      </c>
      <c r="Y83" s="122">
        <v>4</v>
      </c>
      <c r="Z83" s="122">
        <v>6</v>
      </c>
      <c r="AA83" s="122">
        <v>0</v>
      </c>
      <c r="AB83" s="123">
        <f t="shared" si="26"/>
        <v>2</v>
      </c>
      <c r="AC83" s="122">
        <f t="shared" si="27"/>
        <v>3.762</v>
      </c>
      <c r="AD83" s="124">
        <v>2</v>
      </c>
      <c r="AE83" s="124">
        <v>8</v>
      </c>
      <c r="AF83" s="124">
        <v>0</v>
      </c>
      <c r="AG83" s="125">
        <f t="shared" si="28"/>
        <v>-0.66666666666666652</v>
      </c>
      <c r="AH83" s="124">
        <f t="shared" si="29"/>
        <v>-1.0886666666666664</v>
      </c>
      <c r="AI83" s="126">
        <f t="shared" si="18"/>
        <v>31</v>
      </c>
      <c r="AJ83" s="126">
        <f t="shared" si="18"/>
        <v>55</v>
      </c>
      <c r="AK83" s="126">
        <f t="shared" si="18"/>
        <v>4</v>
      </c>
      <c r="AL83" s="126">
        <f t="shared" si="30"/>
        <v>12.666666850000002</v>
      </c>
      <c r="AM83" s="127">
        <v>238.33160000000001</v>
      </c>
      <c r="AN83" s="128" t="s">
        <v>246</v>
      </c>
      <c r="AO83" s="129">
        <v>70.73</v>
      </c>
    </row>
    <row r="84" spans="1:41" ht="20.25" customHeight="1" thickBot="1" x14ac:dyDescent="0.3">
      <c r="A84" s="118">
        <v>80</v>
      </c>
      <c r="B84" s="119" t="s">
        <v>20</v>
      </c>
      <c r="C84" s="119" t="s">
        <v>177</v>
      </c>
      <c r="D84" s="120" t="s">
        <v>178</v>
      </c>
      <c r="E84" s="121">
        <v>10</v>
      </c>
      <c r="F84" s="122">
        <v>8</v>
      </c>
      <c r="G84" s="122">
        <v>2</v>
      </c>
      <c r="H84" s="123">
        <f t="shared" si="19"/>
        <v>7.3333333333333339</v>
      </c>
      <c r="I84" s="122">
        <f t="shared" si="20"/>
        <v>26.93386666666667</v>
      </c>
      <c r="J84" s="124">
        <v>2</v>
      </c>
      <c r="K84" s="124">
        <v>10</v>
      </c>
      <c r="L84" s="124">
        <v>8</v>
      </c>
      <c r="M84" s="125">
        <f t="shared" si="31"/>
        <v>-1.3333333333333335</v>
      </c>
      <c r="N84" s="124">
        <f t="shared" si="21"/>
        <v>-6.6048</v>
      </c>
      <c r="O84" s="122">
        <v>7</v>
      </c>
      <c r="P84" s="122">
        <v>11</v>
      </c>
      <c r="Q84" s="122">
        <v>2</v>
      </c>
      <c r="R84" s="123">
        <f t="shared" si="22"/>
        <v>3.3333333333333335</v>
      </c>
      <c r="S84" s="122">
        <f t="shared" si="23"/>
        <v>13.578666666666667</v>
      </c>
      <c r="T84" s="124">
        <v>3</v>
      </c>
      <c r="U84" s="124">
        <v>4</v>
      </c>
      <c r="V84" s="124">
        <v>3</v>
      </c>
      <c r="W84" s="125">
        <f t="shared" si="24"/>
        <v>1.6666666666666667</v>
      </c>
      <c r="X84" s="124">
        <f t="shared" si="25"/>
        <v>2.81</v>
      </c>
      <c r="Y84" s="122">
        <v>5</v>
      </c>
      <c r="Z84" s="122">
        <v>4</v>
      </c>
      <c r="AA84" s="122">
        <v>1</v>
      </c>
      <c r="AB84" s="123">
        <f t="shared" si="26"/>
        <v>3.666666666666667</v>
      </c>
      <c r="AC84" s="122">
        <f t="shared" si="27"/>
        <v>6.8970000000000002</v>
      </c>
      <c r="AD84" s="124">
        <v>0</v>
      </c>
      <c r="AE84" s="124">
        <v>5</v>
      </c>
      <c r="AF84" s="124">
        <v>5</v>
      </c>
      <c r="AG84" s="125">
        <f t="shared" si="28"/>
        <v>-1.6666666666666667</v>
      </c>
      <c r="AH84" s="124">
        <f t="shared" si="29"/>
        <v>-2.7216666666666667</v>
      </c>
      <c r="AI84" s="126">
        <f t="shared" si="18"/>
        <v>27</v>
      </c>
      <c r="AJ84" s="126">
        <f t="shared" si="18"/>
        <v>42</v>
      </c>
      <c r="AK84" s="126">
        <f t="shared" si="18"/>
        <v>21</v>
      </c>
      <c r="AL84" s="126">
        <f t="shared" si="30"/>
        <v>13.000000140000001</v>
      </c>
      <c r="AM84" s="127">
        <v>236.96700000000001</v>
      </c>
      <c r="AN84" s="128" t="s">
        <v>54</v>
      </c>
      <c r="AO84" s="129">
        <v>71.63</v>
      </c>
    </row>
    <row r="85" spans="1:41" ht="20.25" customHeight="1" thickBot="1" x14ac:dyDescent="0.3">
      <c r="A85" s="118">
        <v>81</v>
      </c>
      <c r="B85" s="119" t="s">
        <v>20</v>
      </c>
      <c r="C85" s="119" t="s">
        <v>179</v>
      </c>
      <c r="D85" s="120" t="s">
        <v>180</v>
      </c>
      <c r="E85" s="121">
        <v>4</v>
      </c>
      <c r="F85" s="122">
        <v>9</v>
      </c>
      <c r="G85" s="122">
        <v>7</v>
      </c>
      <c r="H85" s="123">
        <f t="shared" si="19"/>
        <v>1</v>
      </c>
      <c r="I85" s="122">
        <f t="shared" si="20"/>
        <v>3.6728000000000001</v>
      </c>
      <c r="J85" s="124">
        <v>6</v>
      </c>
      <c r="K85" s="124">
        <v>5</v>
      </c>
      <c r="L85" s="124">
        <v>9</v>
      </c>
      <c r="M85" s="125">
        <f t="shared" si="31"/>
        <v>4.333333333333333</v>
      </c>
      <c r="N85" s="124">
        <f t="shared" si="21"/>
        <v>21.465599999999998</v>
      </c>
      <c r="O85" s="122">
        <v>5</v>
      </c>
      <c r="P85" s="122">
        <v>8</v>
      </c>
      <c r="Q85" s="122">
        <v>7</v>
      </c>
      <c r="R85" s="123">
        <f t="shared" si="22"/>
        <v>2.3333333333333335</v>
      </c>
      <c r="S85" s="122">
        <f t="shared" si="23"/>
        <v>9.5050666666666679</v>
      </c>
      <c r="T85" s="124">
        <v>2</v>
      </c>
      <c r="U85" s="124">
        <v>5</v>
      </c>
      <c r="V85" s="124">
        <v>3</v>
      </c>
      <c r="W85" s="125">
        <f t="shared" si="24"/>
        <v>0.33333333333333326</v>
      </c>
      <c r="X85" s="124">
        <f t="shared" si="25"/>
        <v>0.56199999999999983</v>
      </c>
      <c r="Y85" s="122">
        <v>2</v>
      </c>
      <c r="Z85" s="122">
        <v>5</v>
      </c>
      <c r="AA85" s="122">
        <v>3</v>
      </c>
      <c r="AB85" s="123">
        <f t="shared" si="26"/>
        <v>0.33333333333333326</v>
      </c>
      <c r="AC85" s="122">
        <f t="shared" si="27"/>
        <v>0.62699999999999989</v>
      </c>
      <c r="AD85" s="124">
        <v>1</v>
      </c>
      <c r="AE85" s="124">
        <v>3</v>
      </c>
      <c r="AF85" s="124">
        <v>6</v>
      </c>
      <c r="AG85" s="125">
        <f t="shared" si="28"/>
        <v>0</v>
      </c>
      <c r="AH85" s="124">
        <f t="shared" si="29"/>
        <v>0</v>
      </c>
      <c r="AI85" s="126">
        <f t="shared" ref="AI85:AK116" si="32">E85+J85+O85+T85+Y85+AD85</f>
        <v>20</v>
      </c>
      <c r="AJ85" s="126">
        <f t="shared" si="32"/>
        <v>35</v>
      </c>
      <c r="AK85" s="126">
        <f t="shared" si="32"/>
        <v>35</v>
      </c>
      <c r="AL85" s="126">
        <f t="shared" si="30"/>
        <v>8.3333334500000014</v>
      </c>
      <c r="AM85" s="127">
        <v>236.94659999999999</v>
      </c>
      <c r="AN85" s="128" t="s">
        <v>246</v>
      </c>
      <c r="AO85" s="129">
        <v>71.650000000000006</v>
      </c>
    </row>
    <row r="86" spans="1:41" ht="20.25" customHeight="1" thickBot="1" x14ac:dyDescent="0.3">
      <c r="A86" s="118">
        <v>82</v>
      </c>
      <c r="B86" s="119" t="s">
        <v>20</v>
      </c>
      <c r="C86" s="119" t="s">
        <v>181</v>
      </c>
      <c r="D86" s="120" t="s">
        <v>166</v>
      </c>
      <c r="E86" s="121">
        <v>5</v>
      </c>
      <c r="F86" s="122">
        <v>7</v>
      </c>
      <c r="G86" s="122">
        <v>8</v>
      </c>
      <c r="H86" s="123">
        <f t="shared" si="19"/>
        <v>2.6666666666666665</v>
      </c>
      <c r="I86" s="122">
        <f t="shared" si="20"/>
        <v>9.7941333333333329</v>
      </c>
      <c r="J86" s="124">
        <v>2</v>
      </c>
      <c r="K86" s="124">
        <v>6</v>
      </c>
      <c r="L86" s="124">
        <v>12</v>
      </c>
      <c r="M86" s="125">
        <f t="shared" si="31"/>
        <v>0</v>
      </c>
      <c r="N86" s="124">
        <f t="shared" si="21"/>
        <v>0</v>
      </c>
      <c r="O86" s="122">
        <v>7</v>
      </c>
      <c r="P86" s="122">
        <v>8</v>
      </c>
      <c r="Q86" s="122">
        <v>5</v>
      </c>
      <c r="R86" s="123">
        <f t="shared" si="22"/>
        <v>4.3333333333333339</v>
      </c>
      <c r="S86" s="122">
        <f t="shared" si="23"/>
        <v>17.652266666666669</v>
      </c>
      <c r="T86" s="124">
        <v>2</v>
      </c>
      <c r="U86" s="124">
        <v>4</v>
      </c>
      <c r="V86" s="124">
        <v>4</v>
      </c>
      <c r="W86" s="125">
        <f t="shared" si="24"/>
        <v>0.66666666666666674</v>
      </c>
      <c r="X86" s="124">
        <f t="shared" si="25"/>
        <v>1.1240000000000001</v>
      </c>
      <c r="Y86" s="122">
        <v>5</v>
      </c>
      <c r="Z86" s="122">
        <v>5</v>
      </c>
      <c r="AA86" s="122">
        <v>0</v>
      </c>
      <c r="AB86" s="123">
        <f t="shared" si="26"/>
        <v>3.333333333333333</v>
      </c>
      <c r="AC86" s="122">
        <f t="shared" si="27"/>
        <v>6.27</v>
      </c>
      <c r="AD86" s="124">
        <v>4</v>
      </c>
      <c r="AE86" s="124">
        <v>3</v>
      </c>
      <c r="AF86" s="124">
        <v>3</v>
      </c>
      <c r="AG86" s="125">
        <f t="shared" si="28"/>
        <v>3</v>
      </c>
      <c r="AH86" s="124">
        <f t="shared" si="29"/>
        <v>4.899</v>
      </c>
      <c r="AI86" s="126">
        <f t="shared" si="32"/>
        <v>25</v>
      </c>
      <c r="AJ86" s="126">
        <f t="shared" si="32"/>
        <v>33</v>
      </c>
      <c r="AK86" s="126">
        <f t="shared" si="32"/>
        <v>32</v>
      </c>
      <c r="AL86" s="126">
        <f t="shared" si="30"/>
        <v>14.00000011</v>
      </c>
      <c r="AM86" s="127">
        <v>235.23949999999999</v>
      </c>
      <c r="AN86" s="128" t="s">
        <v>54</v>
      </c>
      <c r="AO86" s="129">
        <v>72.78</v>
      </c>
    </row>
    <row r="87" spans="1:41" ht="20.25" customHeight="1" thickBot="1" x14ac:dyDescent="0.3">
      <c r="A87" s="118">
        <v>83</v>
      </c>
      <c r="B87" s="119" t="s">
        <v>20</v>
      </c>
      <c r="C87" s="119" t="s">
        <v>182</v>
      </c>
      <c r="D87" s="120" t="s">
        <v>183</v>
      </c>
      <c r="E87" s="121">
        <v>6</v>
      </c>
      <c r="F87" s="122">
        <v>10</v>
      </c>
      <c r="G87" s="122">
        <v>4</v>
      </c>
      <c r="H87" s="123">
        <f t="shared" si="19"/>
        <v>2.6666666666666665</v>
      </c>
      <c r="I87" s="122">
        <f t="shared" si="20"/>
        <v>9.7941333333333329</v>
      </c>
      <c r="J87" s="124">
        <v>1</v>
      </c>
      <c r="K87" s="124">
        <v>2</v>
      </c>
      <c r="L87" s="124">
        <v>17</v>
      </c>
      <c r="M87" s="125">
        <f t="shared" si="31"/>
        <v>0.33333333333333337</v>
      </c>
      <c r="N87" s="124">
        <f t="shared" si="21"/>
        <v>1.6512</v>
      </c>
      <c r="O87" s="122">
        <v>5</v>
      </c>
      <c r="P87" s="122">
        <v>11</v>
      </c>
      <c r="Q87" s="122">
        <v>4</v>
      </c>
      <c r="R87" s="123">
        <f t="shared" si="22"/>
        <v>1.3333333333333335</v>
      </c>
      <c r="S87" s="122">
        <f t="shared" si="23"/>
        <v>5.4314666666666671</v>
      </c>
      <c r="T87" s="124">
        <v>5</v>
      </c>
      <c r="U87" s="124">
        <v>4</v>
      </c>
      <c r="V87" s="124">
        <v>1</v>
      </c>
      <c r="W87" s="125">
        <f t="shared" si="24"/>
        <v>3.666666666666667</v>
      </c>
      <c r="X87" s="124">
        <f t="shared" si="25"/>
        <v>6.1820000000000004</v>
      </c>
      <c r="Y87" s="122">
        <v>7</v>
      </c>
      <c r="Z87" s="122">
        <v>3</v>
      </c>
      <c r="AA87" s="122">
        <v>0</v>
      </c>
      <c r="AB87" s="123">
        <f t="shared" si="26"/>
        <v>6</v>
      </c>
      <c r="AC87" s="122">
        <f t="shared" si="27"/>
        <v>11.286</v>
      </c>
      <c r="AD87" s="124">
        <v>3</v>
      </c>
      <c r="AE87" s="124">
        <v>4</v>
      </c>
      <c r="AF87" s="124">
        <v>3</v>
      </c>
      <c r="AG87" s="125">
        <f t="shared" si="28"/>
        <v>1.6666666666666667</v>
      </c>
      <c r="AH87" s="124">
        <f t="shared" si="29"/>
        <v>2.7216666666666667</v>
      </c>
      <c r="AI87" s="126">
        <f t="shared" si="32"/>
        <v>27</v>
      </c>
      <c r="AJ87" s="126">
        <f t="shared" si="32"/>
        <v>34</v>
      </c>
      <c r="AK87" s="126">
        <f t="shared" si="32"/>
        <v>29</v>
      </c>
      <c r="AL87" s="126">
        <f t="shared" si="30"/>
        <v>15.66666678</v>
      </c>
      <c r="AM87" s="127">
        <v>233.4014</v>
      </c>
      <c r="AN87" s="128" t="s">
        <v>244</v>
      </c>
      <c r="AO87" s="129">
        <v>73.989999999999995</v>
      </c>
    </row>
    <row r="88" spans="1:41" ht="20.25" customHeight="1" thickBot="1" x14ac:dyDescent="0.3">
      <c r="A88" s="118">
        <v>84</v>
      </c>
      <c r="B88" s="119" t="s">
        <v>20</v>
      </c>
      <c r="C88" s="119" t="s">
        <v>184</v>
      </c>
      <c r="D88" s="120" t="s">
        <v>185</v>
      </c>
      <c r="E88" s="121">
        <v>3</v>
      </c>
      <c r="F88" s="122">
        <v>11</v>
      </c>
      <c r="G88" s="122">
        <v>6</v>
      </c>
      <c r="H88" s="123">
        <f t="shared" si="19"/>
        <v>-0.66666666666666652</v>
      </c>
      <c r="I88" s="122">
        <f t="shared" si="20"/>
        <v>-2.4485333333333328</v>
      </c>
      <c r="J88" s="124">
        <v>6</v>
      </c>
      <c r="K88" s="124">
        <v>8</v>
      </c>
      <c r="L88" s="124">
        <v>6</v>
      </c>
      <c r="M88" s="125">
        <f t="shared" si="31"/>
        <v>3.3333333333333335</v>
      </c>
      <c r="N88" s="124">
        <f t="shared" si="21"/>
        <v>16.512</v>
      </c>
      <c r="O88" s="122">
        <v>8</v>
      </c>
      <c r="P88" s="122">
        <v>5</v>
      </c>
      <c r="Q88" s="122">
        <v>7</v>
      </c>
      <c r="R88" s="123">
        <f t="shared" si="22"/>
        <v>6.333333333333333</v>
      </c>
      <c r="S88" s="122">
        <f t="shared" si="23"/>
        <v>25.799466666666664</v>
      </c>
      <c r="T88" s="124">
        <v>1</v>
      </c>
      <c r="U88" s="124">
        <v>6</v>
      </c>
      <c r="V88" s="124">
        <v>3</v>
      </c>
      <c r="W88" s="125">
        <f t="shared" si="24"/>
        <v>-1</v>
      </c>
      <c r="X88" s="124">
        <f t="shared" si="25"/>
        <v>-1.6859999999999999</v>
      </c>
      <c r="Y88" s="122">
        <v>1</v>
      </c>
      <c r="Z88" s="122">
        <v>6</v>
      </c>
      <c r="AA88" s="122">
        <v>3</v>
      </c>
      <c r="AB88" s="123">
        <f t="shared" si="26"/>
        <v>-1</v>
      </c>
      <c r="AC88" s="122">
        <f t="shared" si="27"/>
        <v>-1.881</v>
      </c>
      <c r="AD88" s="124">
        <v>0</v>
      </c>
      <c r="AE88" s="124">
        <v>6</v>
      </c>
      <c r="AF88" s="124">
        <v>4</v>
      </c>
      <c r="AG88" s="125">
        <f t="shared" si="28"/>
        <v>-2</v>
      </c>
      <c r="AH88" s="124">
        <f t="shared" si="29"/>
        <v>-3.266</v>
      </c>
      <c r="AI88" s="126">
        <f t="shared" si="32"/>
        <v>19</v>
      </c>
      <c r="AJ88" s="126">
        <f t="shared" si="32"/>
        <v>42</v>
      </c>
      <c r="AK88" s="126">
        <f t="shared" si="32"/>
        <v>29</v>
      </c>
      <c r="AL88" s="126">
        <f t="shared" si="30"/>
        <v>5.0000001400000009</v>
      </c>
      <c r="AM88" s="127">
        <v>231.40610000000001</v>
      </c>
      <c r="AN88" s="128" t="s">
        <v>244</v>
      </c>
      <c r="AO88" s="129">
        <v>75.319999999999993</v>
      </c>
    </row>
    <row r="89" spans="1:41" ht="20.25" customHeight="1" thickBot="1" x14ac:dyDescent="0.3">
      <c r="A89" s="118">
        <v>85</v>
      </c>
      <c r="B89" s="119" t="s">
        <v>20</v>
      </c>
      <c r="C89" s="119" t="s">
        <v>186</v>
      </c>
      <c r="D89" s="120" t="s">
        <v>124</v>
      </c>
      <c r="E89" s="121">
        <v>4</v>
      </c>
      <c r="F89" s="122">
        <v>11</v>
      </c>
      <c r="G89" s="122">
        <v>5</v>
      </c>
      <c r="H89" s="123">
        <f t="shared" si="19"/>
        <v>0.33333333333333348</v>
      </c>
      <c r="I89" s="122">
        <f t="shared" si="20"/>
        <v>1.2242666666666673</v>
      </c>
      <c r="J89" s="124">
        <v>3</v>
      </c>
      <c r="K89" s="124">
        <v>17</v>
      </c>
      <c r="L89" s="124">
        <v>0</v>
      </c>
      <c r="M89" s="125">
        <f t="shared" si="31"/>
        <v>-2.666666666666667</v>
      </c>
      <c r="N89" s="124">
        <f t="shared" si="21"/>
        <v>-13.2096</v>
      </c>
      <c r="O89" s="122">
        <v>13</v>
      </c>
      <c r="P89" s="122">
        <v>7</v>
      </c>
      <c r="Q89" s="122">
        <v>0</v>
      </c>
      <c r="R89" s="123">
        <f t="shared" si="22"/>
        <v>10.666666666666666</v>
      </c>
      <c r="S89" s="122">
        <f t="shared" si="23"/>
        <v>43.45173333333333</v>
      </c>
      <c r="T89" s="124">
        <v>5</v>
      </c>
      <c r="U89" s="124">
        <v>5</v>
      </c>
      <c r="V89" s="124">
        <v>0</v>
      </c>
      <c r="W89" s="125">
        <f t="shared" si="24"/>
        <v>3.333333333333333</v>
      </c>
      <c r="X89" s="124">
        <f t="shared" si="25"/>
        <v>5.6199999999999992</v>
      </c>
      <c r="Y89" s="122">
        <v>4</v>
      </c>
      <c r="Z89" s="122">
        <v>6</v>
      </c>
      <c r="AA89" s="122">
        <v>0</v>
      </c>
      <c r="AB89" s="123">
        <f t="shared" si="26"/>
        <v>2</v>
      </c>
      <c r="AC89" s="122">
        <f t="shared" si="27"/>
        <v>3.762</v>
      </c>
      <c r="AD89" s="124">
        <v>0</v>
      </c>
      <c r="AE89" s="124">
        <v>0</v>
      </c>
      <c r="AF89" s="124">
        <v>10</v>
      </c>
      <c r="AG89" s="125">
        <f t="shared" si="28"/>
        <v>0</v>
      </c>
      <c r="AH89" s="124">
        <f t="shared" si="29"/>
        <v>0</v>
      </c>
      <c r="AI89" s="126">
        <f t="shared" si="32"/>
        <v>29</v>
      </c>
      <c r="AJ89" s="126">
        <f t="shared" si="32"/>
        <v>46</v>
      </c>
      <c r="AK89" s="126">
        <f t="shared" si="32"/>
        <v>15</v>
      </c>
      <c r="AL89" s="126">
        <f t="shared" si="30"/>
        <v>13.666666820000001</v>
      </c>
      <c r="AM89" s="127">
        <v>229.76480000000001</v>
      </c>
      <c r="AN89" s="128" t="s">
        <v>245</v>
      </c>
      <c r="AO89" s="129">
        <v>76.430000000000007</v>
      </c>
    </row>
    <row r="90" spans="1:41" ht="20.25" customHeight="1" thickBot="1" x14ac:dyDescent="0.3">
      <c r="A90" s="118">
        <v>86</v>
      </c>
      <c r="B90" s="119" t="s">
        <v>20</v>
      </c>
      <c r="C90" s="119" t="s">
        <v>187</v>
      </c>
      <c r="D90" s="120" t="s">
        <v>188</v>
      </c>
      <c r="E90" s="121">
        <v>4</v>
      </c>
      <c r="F90" s="122">
        <v>10</v>
      </c>
      <c r="G90" s="122">
        <v>6</v>
      </c>
      <c r="H90" s="123">
        <f t="shared" si="19"/>
        <v>0.66666666666666652</v>
      </c>
      <c r="I90" s="122">
        <f t="shared" si="20"/>
        <v>2.4485333333333328</v>
      </c>
      <c r="J90" s="124">
        <v>5</v>
      </c>
      <c r="K90" s="124">
        <v>6</v>
      </c>
      <c r="L90" s="124">
        <v>9</v>
      </c>
      <c r="M90" s="125">
        <f t="shared" si="31"/>
        <v>3</v>
      </c>
      <c r="N90" s="124">
        <f t="shared" si="21"/>
        <v>14.860799999999999</v>
      </c>
      <c r="O90" s="122">
        <v>5</v>
      </c>
      <c r="P90" s="122">
        <v>8</v>
      </c>
      <c r="Q90" s="122">
        <v>7</v>
      </c>
      <c r="R90" s="123">
        <f t="shared" si="22"/>
        <v>2.3333333333333335</v>
      </c>
      <c r="S90" s="122">
        <f t="shared" si="23"/>
        <v>9.5050666666666679</v>
      </c>
      <c r="T90" s="124">
        <v>2</v>
      </c>
      <c r="U90" s="124">
        <v>4</v>
      </c>
      <c r="V90" s="124">
        <v>4</v>
      </c>
      <c r="W90" s="125">
        <f t="shared" si="24"/>
        <v>0.66666666666666674</v>
      </c>
      <c r="X90" s="124">
        <f t="shared" si="25"/>
        <v>1.1240000000000001</v>
      </c>
      <c r="Y90" s="122">
        <v>1</v>
      </c>
      <c r="Z90" s="122">
        <v>4</v>
      </c>
      <c r="AA90" s="122">
        <v>5</v>
      </c>
      <c r="AB90" s="123">
        <f t="shared" si="26"/>
        <v>-0.33333333333333326</v>
      </c>
      <c r="AC90" s="122">
        <f t="shared" si="27"/>
        <v>-0.62699999999999989</v>
      </c>
      <c r="AD90" s="124">
        <v>2</v>
      </c>
      <c r="AE90" s="124">
        <v>2</v>
      </c>
      <c r="AF90" s="124">
        <v>6</v>
      </c>
      <c r="AG90" s="125">
        <f t="shared" si="28"/>
        <v>1.3333333333333335</v>
      </c>
      <c r="AH90" s="124">
        <f t="shared" si="29"/>
        <v>2.1773333333333338</v>
      </c>
      <c r="AI90" s="126">
        <f t="shared" si="32"/>
        <v>19</v>
      </c>
      <c r="AJ90" s="126">
        <f t="shared" si="32"/>
        <v>34</v>
      </c>
      <c r="AK90" s="126">
        <f t="shared" si="32"/>
        <v>37</v>
      </c>
      <c r="AL90" s="126">
        <f t="shared" si="30"/>
        <v>7.6666667799999999</v>
      </c>
      <c r="AM90" s="127">
        <v>229.66050000000001</v>
      </c>
      <c r="AN90" s="128" t="s">
        <v>245</v>
      </c>
      <c r="AO90" s="129">
        <v>76.5</v>
      </c>
    </row>
    <row r="91" spans="1:41" ht="20.25" customHeight="1" thickBot="1" x14ac:dyDescent="0.3">
      <c r="A91" s="118">
        <v>87</v>
      </c>
      <c r="B91" s="119" t="s">
        <v>20</v>
      </c>
      <c r="C91" s="119" t="s">
        <v>189</v>
      </c>
      <c r="D91" s="120" t="s">
        <v>190</v>
      </c>
      <c r="E91" s="121">
        <v>8</v>
      </c>
      <c r="F91" s="122">
        <v>7</v>
      </c>
      <c r="G91" s="122">
        <v>5</v>
      </c>
      <c r="H91" s="123">
        <f t="shared" si="19"/>
        <v>5.6666666666666661</v>
      </c>
      <c r="I91" s="122">
        <f t="shared" si="20"/>
        <v>20.812533333333331</v>
      </c>
      <c r="J91" s="124">
        <v>2</v>
      </c>
      <c r="K91" s="124">
        <v>6</v>
      </c>
      <c r="L91" s="124">
        <v>12</v>
      </c>
      <c r="M91" s="125">
        <f t="shared" si="31"/>
        <v>0</v>
      </c>
      <c r="N91" s="124">
        <f t="shared" si="21"/>
        <v>0</v>
      </c>
      <c r="O91" s="122">
        <v>4</v>
      </c>
      <c r="P91" s="122">
        <v>8</v>
      </c>
      <c r="Q91" s="122">
        <v>8</v>
      </c>
      <c r="R91" s="123">
        <f t="shared" si="22"/>
        <v>1.3333333333333335</v>
      </c>
      <c r="S91" s="122">
        <f t="shared" si="23"/>
        <v>5.4314666666666671</v>
      </c>
      <c r="T91" s="124">
        <v>3</v>
      </c>
      <c r="U91" s="124">
        <v>6</v>
      </c>
      <c r="V91" s="124">
        <v>1</v>
      </c>
      <c r="W91" s="125">
        <f t="shared" si="24"/>
        <v>1</v>
      </c>
      <c r="X91" s="124">
        <f t="shared" si="25"/>
        <v>1.6859999999999999</v>
      </c>
      <c r="Y91" s="122">
        <v>3</v>
      </c>
      <c r="Z91" s="122">
        <v>7</v>
      </c>
      <c r="AA91" s="122">
        <v>0</v>
      </c>
      <c r="AB91" s="123">
        <f t="shared" si="26"/>
        <v>0.66666666666666652</v>
      </c>
      <c r="AC91" s="122">
        <f t="shared" si="27"/>
        <v>1.2539999999999998</v>
      </c>
      <c r="AD91" s="124">
        <v>0</v>
      </c>
      <c r="AE91" s="124">
        <v>0</v>
      </c>
      <c r="AF91" s="124">
        <v>10</v>
      </c>
      <c r="AG91" s="125">
        <f t="shared" si="28"/>
        <v>0</v>
      </c>
      <c r="AH91" s="124">
        <f t="shared" si="29"/>
        <v>0</v>
      </c>
      <c r="AI91" s="126">
        <f t="shared" si="32"/>
        <v>20</v>
      </c>
      <c r="AJ91" s="126">
        <f t="shared" si="32"/>
        <v>34</v>
      </c>
      <c r="AK91" s="126">
        <f t="shared" si="32"/>
        <v>36</v>
      </c>
      <c r="AL91" s="126">
        <f t="shared" si="30"/>
        <v>8.6666667799999999</v>
      </c>
      <c r="AM91" s="127">
        <v>228.42160000000001</v>
      </c>
      <c r="AN91" s="128" t="s">
        <v>244</v>
      </c>
      <c r="AO91" s="129">
        <v>77.33</v>
      </c>
    </row>
    <row r="92" spans="1:41" ht="20.25" customHeight="1" thickBot="1" x14ac:dyDescent="0.3">
      <c r="A92" s="118">
        <v>88</v>
      </c>
      <c r="B92" s="119" t="s">
        <v>20</v>
      </c>
      <c r="C92" s="119" t="s">
        <v>191</v>
      </c>
      <c r="D92" s="120" t="s">
        <v>192</v>
      </c>
      <c r="E92" s="121">
        <v>5</v>
      </c>
      <c r="F92" s="122">
        <v>9</v>
      </c>
      <c r="G92" s="122">
        <v>6</v>
      </c>
      <c r="H92" s="123">
        <f t="shared" si="19"/>
        <v>2</v>
      </c>
      <c r="I92" s="122">
        <f t="shared" si="20"/>
        <v>7.3456000000000001</v>
      </c>
      <c r="J92" s="124">
        <v>3</v>
      </c>
      <c r="K92" s="124">
        <v>10</v>
      </c>
      <c r="L92" s="124">
        <v>7</v>
      </c>
      <c r="M92" s="125">
        <f t="shared" si="31"/>
        <v>-0.33333333333333348</v>
      </c>
      <c r="N92" s="124">
        <f t="shared" si="21"/>
        <v>-1.6512000000000007</v>
      </c>
      <c r="O92" s="122">
        <v>8</v>
      </c>
      <c r="P92" s="122">
        <v>9</v>
      </c>
      <c r="Q92" s="122">
        <v>3</v>
      </c>
      <c r="R92" s="123">
        <f t="shared" si="22"/>
        <v>5</v>
      </c>
      <c r="S92" s="122">
        <f t="shared" si="23"/>
        <v>20.367999999999999</v>
      </c>
      <c r="T92" s="124">
        <v>3</v>
      </c>
      <c r="U92" s="124">
        <v>5</v>
      </c>
      <c r="V92" s="124">
        <v>2</v>
      </c>
      <c r="W92" s="125">
        <f t="shared" si="24"/>
        <v>1.3333333333333333</v>
      </c>
      <c r="X92" s="124">
        <f t="shared" si="25"/>
        <v>2.2479999999999998</v>
      </c>
      <c r="Y92" s="122">
        <v>4</v>
      </c>
      <c r="Z92" s="122">
        <v>5</v>
      </c>
      <c r="AA92" s="122">
        <v>1</v>
      </c>
      <c r="AB92" s="123">
        <f t="shared" si="26"/>
        <v>2.333333333333333</v>
      </c>
      <c r="AC92" s="122">
        <f t="shared" si="27"/>
        <v>4.3889999999999993</v>
      </c>
      <c r="AD92" s="124">
        <v>0</v>
      </c>
      <c r="AE92" s="124">
        <v>0</v>
      </c>
      <c r="AF92" s="124">
        <v>10</v>
      </c>
      <c r="AG92" s="125">
        <f t="shared" si="28"/>
        <v>0</v>
      </c>
      <c r="AH92" s="124">
        <f t="shared" si="29"/>
        <v>0</v>
      </c>
      <c r="AI92" s="126">
        <f t="shared" si="32"/>
        <v>23</v>
      </c>
      <c r="AJ92" s="126">
        <f t="shared" si="32"/>
        <v>38</v>
      </c>
      <c r="AK92" s="126">
        <f t="shared" si="32"/>
        <v>29</v>
      </c>
      <c r="AL92" s="126">
        <f t="shared" si="30"/>
        <v>10.33333346</v>
      </c>
      <c r="AM92" s="127">
        <v>227.923</v>
      </c>
      <c r="AN92" s="128" t="s">
        <v>246</v>
      </c>
      <c r="AO92" s="129">
        <v>77.66</v>
      </c>
    </row>
    <row r="93" spans="1:41" ht="20.25" customHeight="1" thickBot="1" x14ac:dyDescent="0.3">
      <c r="A93" s="118">
        <v>89</v>
      </c>
      <c r="B93" s="119" t="s">
        <v>20</v>
      </c>
      <c r="C93" s="119" t="s">
        <v>193</v>
      </c>
      <c r="D93" s="120" t="s">
        <v>113</v>
      </c>
      <c r="E93" s="121">
        <v>7</v>
      </c>
      <c r="F93" s="122">
        <v>12</v>
      </c>
      <c r="G93" s="122">
        <v>1</v>
      </c>
      <c r="H93" s="123">
        <f t="shared" si="19"/>
        <v>3</v>
      </c>
      <c r="I93" s="122">
        <f t="shared" si="20"/>
        <v>11.0184</v>
      </c>
      <c r="J93" s="124">
        <v>2</v>
      </c>
      <c r="K93" s="124">
        <v>9</v>
      </c>
      <c r="L93" s="124">
        <v>9</v>
      </c>
      <c r="M93" s="125">
        <f t="shared" si="31"/>
        <v>-1</v>
      </c>
      <c r="N93" s="124">
        <f t="shared" si="21"/>
        <v>-4.9535999999999998</v>
      </c>
      <c r="O93" s="122">
        <v>5</v>
      </c>
      <c r="P93" s="122">
        <v>5</v>
      </c>
      <c r="Q93" s="122">
        <v>10</v>
      </c>
      <c r="R93" s="123">
        <f t="shared" si="22"/>
        <v>3.333333333333333</v>
      </c>
      <c r="S93" s="122">
        <f t="shared" si="23"/>
        <v>13.578666666666665</v>
      </c>
      <c r="T93" s="124">
        <v>2</v>
      </c>
      <c r="U93" s="124">
        <v>3</v>
      </c>
      <c r="V93" s="124">
        <v>5</v>
      </c>
      <c r="W93" s="125">
        <f t="shared" si="24"/>
        <v>1</v>
      </c>
      <c r="X93" s="124">
        <f t="shared" si="25"/>
        <v>1.6859999999999999</v>
      </c>
      <c r="Y93" s="122">
        <v>5</v>
      </c>
      <c r="Z93" s="122">
        <v>5</v>
      </c>
      <c r="AA93" s="122">
        <v>0</v>
      </c>
      <c r="AB93" s="123">
        <f t="shared" si="26"/>
        <v>3.333333333333333</v>
      </c>
      <c r="AC93" s="122">
        <f t="shared" si="27"/>
        <v>6.27</v>
      </c>
      <c r="AD93" s="124">
        <v>2</v>
      </c>
      <c r="AE93" s="124">
        <v>1</v>
      </c>
      <c r="AF93" s="124">
        <v>7</v>
      </c>
      <c r="AG93" s="125">
        <f t="shared" si="28"/>
        <v>1.6666666666666667</v>
      </c>
      <c r="AH93" s="124">
        <f t="shared" si="29"/>
        <v>2.7216666666666667</v>
      </c>
      <c r="AI93" s="126">
        <f t="shared" si="32"/>
        <v>23</v>
      </c>
      <c r="AJ93" s="126">
        <f t="shared" si="32"/>
        <v>35</v>
      </c>
      <c r="AK93" s="126">
        <f t="shared" si="32"/>
        <v>32</v>
      </c>
      <c r="AL93" s="126">
        <f t="shared" si="30"/>
        <v>11.333333450000001</v>
      </c>
      <c r="AM93" s="127">
        <v>225.98750000000001</v>
      </c>
      <c r="AN93" s="128" t="s">
        <v>247</v>
      </c>
      <c r="AO93" s="129">
        <v>78.930000000000007</v>
      </c>
    </row>
    <row r="94" spans="1:41" ht="20.25" customHeight="1" thickBot="1" x14ac:dyDescent="0.3">
      <c r="A94" s="118">
        <v>90</v>
      </c>
      <c r="B94" s="119" t="s">
        <v>20</v>
      </c>
      <c r="C94" s="119" t="s">
        <v>194</v>
      </c>
      <c r="D94" s="120" t="s">
        <v>195</v>
      </c>
      <c r="E94" s="121">
        <v>5</v>
      </c>
      <c r="F94" s="122">
        <v>15</v>
      </c>
      <c r="G94" s="122">
        <v>0</v>
      </c>
      <c r="H94" s="123">
        <f t="shared" si="19"/>
        <v>0</v>
      </c>
      <c r="I94" s="122">
        <f t="shared" si="20"/>
        <v>0</v>
      </c>
      <c r="J94" s="124">
        <v>5</v>
      </c>
      <c r="K94" s="124">
        <v>7</v>
      </c>
      <c r="L94" s="124">
        <v>8</v>
      </c>
      <c r="M94" s="125">
        <f t="shared" si="31"/>
        <v>2.6666666666666665</v>
      </c>
      <c r="N94" s="124">
        <f t="shared" si="21"/>
        <v>13.209599999999998</v>
      </c>
      <c r="O94" s="122">
        <v>6</v>
      </c>
      <c r="P94" s="122">
        <v>12</v>
      </c>
      <c r="Q94" s="122">
        <v>2</v>
      </c>
      <c r="R94" s="123">
        <f t="shared" si="22"/>
        <v>2</v>
      </c>
      <c r="S94" s="122">
        <f t="shared" si="23"/>
        <v>8.1471999999999998</v>
      </c>
      <c r="T94" s="124">
        <v>1</v>
      </c>
      <c r="U94" s="124">
        <v>9</v>
      </c>
      <c r="V94" s="124">
        <v>0</v>
      </c>
      <c r="W94" s="125">
        <f t="shared" si="24"/>
        <v>-2</v>
      </c>
      <c r="X94" s="124">
        <f t="shared" si="25"/>
        <v>-3.3719999999999999</v>
      </c>
      <c r="Y94" s="122">
        <v>5</v>
      </c>
      <c r="Z94" s="122">
        <v>5</v>
      </c>
      <c r="AA94" s="122">
        <v>0</v>
      </c>
      <c r="AB94" s="123">
        <f t="shared" si="26"/>
        <v>3.333333333333333</v>
      </c>
      <c r="AC94" s="122">
        <f t="shared" si="27"/>
        <v>6.27</v>
      </c>
      <c r="AD94" s="124">
        <v>2</v>
      </c>
      <c r="AE94" s="124">
        <v>5</v>
      </c>
      <c r="AF94" s="124">
        <v>3</v>
      </c>
      <c r="AG94" s="125">
        <f t="shared" si="28"/>
        <v>0.33333333333333326</v>
      </c>
      <c r="AH94" s="124">
        <f t="shared" si="29"/>
        <v>0.54433333333333322</v>
      </c>
      <c r="AI94" s="126">
        <f t="shared" si="32"/>
        <v>24</v>
      </c>
      <c r="AJ94" s="126">
        <f t="shared" si="32"/>
        <v>53</v>
      </c>
      <c r="AK94" s="126">
        <f t="shared" si="32"/>
        <v>13</v>
      </c>
      <c r="AL94" s="126">
        <f t="shared" si="30"/>
        <v>6.3333335099999992</v>
      </c>
      <c r="AM94" s="127">
        <v>224.46379999999999</v>
      </c>
      <c r="AN94" s="128" t="s">
        <v>196</v>
      </c>
      <c r="AO94" s="129">
        <v>79.94</v>
      </c>
    </row>
    <row r="95" spans="1:41" ht="20.25" customHeight="1" thickBot="1" x14ac:dyDescent="0.3">
      <c r="A95" s="118">
        <v>91</v>
      </c>
      <c r="B95" s="119" t="s">
        <v>20</v>
      </c>
      <c r="C95" s="119" t="s">
        <v>197</v>
      </c>
      <c r="D95" s="120" t="s">
        <v>198</v>
      </c>
      <c r="E95" s="121">
        <v>8</v>
      </c>
      <c r="F95" s="122">
        <v>10</v>
      </c>
      <c r="G95" s="122">
        <v>2</v>
      </c>
      <c r="H95" s="123">
        <f t="shared" si="19"/>
        <v>4.6666666666666661</v>
      </c>
      <c r="I95" s="122">
        <f t="shared" si="20"/>
        <v>17.139733333333332</v>
      </c>
      <c r="J95" s="124">
        <v>3</v>
      </c>
      <c r="K95" s="124">
        <v>14</v>
      </c>
      <c r="L95" s="124">
        <v>3</v>
      </c>
      <c r="M95" s="125">
        <f t="shared" si="31"/>
        <v>-1.666666666666667</v>
      </c>
      <c r="N95" s="124">
        <f t="shared" si="21"/>
        <v>-8.2560000000000002</v>
      </c>
      <c r="O95" s="122">
        <v>9</v>
      </c>
      <c r="P95" s="122">
        <v>10</v>
      </c>
      <c r="Q95" s="122">
        <v>1</v>
      </c>
      <c r="R95" s="123">
        <f t="shared" si="22"/>
        <v>5.6666666666666661</v>
      </c>
      <c r="S95" s="122">
        <f t="shared" si="23"/>
        <v>23.083733333333331</v>
      </c>
      <c r="T95" s="124">
        <v>0</v>
      </c>
      <c r="U95" s="124">
        <v>10</v>
      </c>
      <c r="V95" s="124">
        <v>0</v>
      </c>
      <c r="W95" s="125">
        <f t="shared" si="24"/>
        <v>-3.3333333333333335</v>
      </c>
      <c r="X95" s="124">
        <f t="shared" si="25"/>
        <v>-5.62</v>
      </c>
      <c r="Y95" s="122">
        <v>3</v>
      </c>
      <c r="Z95" s="122">
        <v>7</v>
      </c>
      <c r="AA95" s="122">
        <v>0</v>
      </c>
      <c r="AB95" s="123">
        <f t="shared" si="26"/>
        <v>0.66666666666666652</v>
      </c>
      <c r="AC95" s="122">
        <f t="shared" si="27"/>
        <v>1.2539999999999998</v>
      </c>
      <c r="AD95" s="124">
        <v>2</v>
      </c>
      <c r="AE95" s="124">
        <v>8</v>
      </c>
      <c r="AF95" s="124">
        <v>0</v>
      </c>
      <c r="AG95" s="125">
        <f t="shared" si="28"/>
        <v>-0.66666666666666652</v>
      </c>
      <c r="AH95" s="124">
        <f t="shared" si="29"/>
        <v>-1.0886666666666664</v>
      </c>
      <c r="AI95" s="126">
        <f t="shared" si="32"/>
        <v>25</v>
      </c>
      <c r="AJ95" s="126">
        <f t="shared" si="32"/>
        <v>59</v>
      </c>
      <c r="AK95" s="126">
        <f t="shared" si="32"/>
        <v>6</v>
      </c>
      <c r="AL95" s="126">
        <f t="shared" si="30"/>
        <v>5.3333335300000009</v>
      </c>
      <c r="AM95" s="127">
        <v>222.5926</v>
      </c>
      <c r="AN95" s="128" t="s">
        <v>248</v>
      </c>
      <c r="AO95" s="129">
        <v>81.150000000000006</v>
      </c>
    </row>
    <row r="96" spans="1:41" ht="20.25" customHeight="1" thickBot="1" x14ac:dyDescent="0.3">
      <c r="A96" s="118">
        <v>92</v>
      </c>
      <c r="B96" s="119" t="s">
        <v>20</v>
      </c>
      <c r="C96" s="119" t="s">
        <v>199</v>
      </c>
      <c r="D96" s="120" t="s">
        <v>200</v>
      </c>
      <c r="E96" s="121">
        <v>7</v>
      </c>
      <c r="F96" s="122">
        <v>13</v>
      </c>
      <c r="G96" s="122">
        <v>0</v>
      </c>
      <c r="H96" s="123">
        <f t="shared" si="19"/>
        <v>2.666666666666667</v>
      </c>
      <c r="I96" s="122">
        <f t="shared" si="20"/>
        <v>9.7941333333333347</v>
      </c>
      <c r="J96" s="124">
        <v>5</v>
      </c>
      <c r="K96" s="124">
        <v>15</v>
      </c>
      <c r="L96" s="124">
        <v>0</v>
      </c>
      <c r="M96" s="125">
        <f t="shared" si="31"/>
        <v>0</v>
      </c>
      <c r="N96" s="124">
        <f t="shared" si="21"/>
        <v>0</v>
      </c>
      <c r="O96" s="122">
        <v>9</v>
      </c>
      <c r="P96" s="122">
        <v>11</v>
      </c>
      <c r="Q96" s="122">
        <v>0</v>
      </c>
      <c r="R96" s="123">
        <f t="shared" si="22"/>
        <v>5.3333333333333339</v>
      </c>
      <c r="S96" s="122">
        <f t="shared" si="23"/>
        <v>21.725866666666668</v>
      </c>
      <c r="T96" s="124">
        <v>0</v>
      </c>
      <c r="U96" s="124">
        <v>10</v>
      </c>
      <c r="V96" s="124">
        <v>0</v>
      </c>
      <c r="W96" s="125">
        <f t="shared" si="24"/>
        <v>-3.3333333333333335</v>
      </c>
      <c r="X96" s="124">
        <f t="shared" si="25"/>
        <v>-5.62</v>
      </c>
      <c r="Y96" s="122">
        <v>4</v>
      </c>
      <c r="Z96" s="122">
        <v>6</v>
      </c>
      <c r="AA96" s="122">
        <v>0</v>
      </c>
      <c r="AB96" s="123">
        <f t="shared" si="26"/>
        <v>2</v>
      </c>
      <c r="AC96" s="122">
        <f t="shared" si="27"/>
        <v>3.762</v>
      </c>
      <c r="AD96" s="124">
        <v>0</v>
      </c>
      <c r="AE96" s="124">
        <v>10</v>
      </c>
      <c r="AF96" s="124">
        <v>0</v>
      </c>
      <c r="AG96" s="125">
        <f t="shared" si="28"/>
        <v>-3.3333333333333335</v>
      </c>
      <c r="AH96" s="124">
        <f t="shared" si="29"/>
        <v>-5.4433333333333334</v>
      </c>
      <c r="AI96" s="126">
        <f t="shared" si="32"/>
        <v>25</v>
      </c>
      <c r="AJ96" s="126">
        <f t="shared" si="32"/>
        <v>65</v>
      </c>
      <c r="AK96" s="126">
        <f t="shared" si="32"/>
        <v>0</v>
      </c>
      <c r="AL96" s="126">
        <f t="shared" si="30"/>
        <v>3.3333335500000025</v>
      </c>
      <c r="AM96" s="127">
        <v>221.24940000000001</v>
      </c>
      <c r="AN96" s="128" t="s">
        <v>201</v>
      </c>
      <c r="AO96" s="129">
        <v>82.01</v>
      </c>
    </row>
    <row r="97" spans="1:41" ht="20.25" customHeight="1" thickBot="1" x14ac:dyDescent="0.3">
      <c r="A97" s="118">
        <v>93</v>
      </c>
      <c r="B97" s="119" t="s">
        <v>20</v>
      </c>
      <c r="C97" s="119" t="s">
        <v>202</v>
      </c>
      <c r="D97" s="120" t="s">
        <v>174</v>
      </c>
      <c r="E97" s="121">
        <v>7</v>
      </c>
      <c r="F97" s="122">
        <v>11</v>
      </c>
      <c r="G97" s="122">
        <v>2</v>
      </c>
      <c r="H97" s="123">
        <f t="shared" si="19"/>
        <v>3.3333333333333335</v>
      </c>
      <c r="I97" s="122">
        <f t="shared" si="20"/>
        <v>12.242666666666667</v>
      </c>
      <c r="J97" s="124">
        <v>1</v>
      </c>
      <c r="K97" s="124">
        <v>12</v>
      </c>
      <c r="L97" s="124">
        <v>7</v>
      </c>
      <c r="M97" s="125">
        <f t="shared" si="31"/>
        <v>-3</v>
      </c>
      <c r="N97" s="124">
        <f t="shared" si="21"/>
        <v>-14.860799999999999</v>
      </c>
      <c r="O97" s="122">
        <v>8</v>
      </c>
      <c r="P97" s="122">
        <v>12</v>
      </c>
      <c r="Q97" s="122">
        <v>0</v>
      </c>
      <c r="R97" s="123">
        <f t="shared" si="22"/>
        <v>4</v>
      </c>
      <c r="S97" s="122">
        <f t="shared" si="23"/>
        <v>16.2944</v>
      </c>
      <c r="T97" s="124">
        <v>6</v>
      </c>
      <c r="U97" s="124">
        <v>4</v>
      </c>
      <c r="V97" s="124">
        <v>0</v>
      </c>
      <c r="W97" s="125">
        <f t="shared" si="24"/>
        <v>4.666666666666667</v>
      </c>
      <c r="X97" s="124">
        <f t="shared" si="25"/>
        <v>7.8680000000000003</v>
      </c>
      <c r="Y97" s="122">
        <v>4</v>
      </c>
      <c r="Z97" s="122">
        <v>6</v>
      </c>
      <c r="AA97" s="122">
        <v>0</v>
      </c>
      <c r="AB97" s="123">
        <f t="shared" si="26"/>
        <v>2</v>
      </c>
      <c r="AC97" s="122">
        <f t="shared" si="27"/>
        <v>3.762</v>
      </c>
      <c r="AD97" s="124">
        <v>0</v>
      </c>
      <c r="AE97" s="124">
        <v>0</v>
      </c>
      <c r="AF97" s="124">
        <v>10</v>
      </c>
      <c r="AG97" s="125">
        <f t="shared" si="28"/>
        <v>0</v>
      </c>
      <c r="AH97" s="124">
        <f t="shared" si="29"/>
        <v>0</v>
      </c>
      <c r="AI97" s="126">
        <f t="shared" si="32"/>
        <v>26</v>
      </c>
      <c r="AJ97" s="126">
        <f t="shared" si="32"/>
        <v>45</v>
      </c>
      <c r="AK97" s="126">
        <f t="shared" si="32"/>
        <v>19</v>
      </c>
      <c r="AL97" s="126">
        <f t="shared" si="30"/>
        <v>11.00000015</v>
      </c>
      <c r="AM97" s="127">
        <v>218.8698</v>
      </c>
      <c r="AN97" s="128" t="s">
        <v>247</v>
      </c>
      <c r="AO97" s="129">
        <v>83.49</v>
      </c>
    </row>
    <row r="98" spans="1:41" ht="20.25" customHeight="1" thickBot="1" x14ac:dyDescent="0.3">
      <c r="A98" s="118">
        <v>94</v>
      </c>
      <c r="B98" s="119" t="s">
        <v>20</v>
      </c>
      <c r="C98" s="119" t="s">
        <v>21</v>
      </c>
      <c r="D98" s="120" t="s">
        <v>203</v>
      </c>
      <c r="E98" s="121">
        <v>4</v>
      </c>
      <c r="F98" s="122">
        <v>12</v>
      </c>
      <c r="G98" s="122">
        <v>4</v>
      </c>
      <c r="H98" s="123">
        <f t="shared" si="19"/>
        <v>0</v>
      </c>
      <c r="I98" s="122">
        <f t="shared" si="20"/>
        <v>0</v>
      </c>
      <c r="J98" s="124">
        <v>5</v>
      </c>
      <c r="K98" s="124">
        <v>8</v>
      </c>
      <c r="L98" s="124">
        <v>7</v>
      </c>
      <c r="M98" s="125">
        <f t="shared" si="31"/>
        <v>2.3333333333333335</v>
      </c>
      <c r="N98" s="124">
        <f t="shared" si="21"/>
        <v>11.558400000000001</v>
      </c>
      <c r="O98" s="122">
        <v>0</v>
      </c>
      <c r="P98" s="122">
        <v>0</v>
      </c>
      <c r="Q98" s="122">
        <v>20</v>
      </c>
      <c r="R98" s="123">
        <f t="shared" si="22"/>
        <v>0</v>
      </c>
      <c r="S98" s="122">
        <f t="shared" si="23"/>
        <v>0</v>
      </c>
      <c r="T98" s="124">
        <v>1</v>
      </c>
      <c r="U98" s="124">
        <v>5</v>
      </c>
      <c r="V98" s="124">
        <v>4</v>
      </c>
      <c r="W98" s="125">
        <f t="shared" si="24"/>
        <v>-0.66666666666666674</v>
      </c>
      <c r="X98" s="124">
        <f t="shared" si="25"/>
        <v>-1.1240000000000001</v>
      </c>
      <c r="Y98" s="122">
        <v>5</v>
      </c>
      <c r="Z98" s="122">
        <v>3</v>
      </c>
      <c r="AA98" s="122">
        <v>2</v>
      </c>
      <c r="AB98" s="123">
        <f t="shared" si="26"/>
        <v>4</v>
      </c>
      <c r="AC98" s="122">
        <f t="shared" si="27"/>
        <v>7.524</v>
      </c>
      <c r="AD98" s="124">
        <v>1</v>
      </c>
      <c r="AE98" s="124">
        <v>4</v>
      </c>
      <c r="AF98" s="124">
        <v>5</v>
      </c>
      <c r="AG98" s="125">
        <f t="shared" si="28"/>
        <v>-0.33333333333333326</v>
      </c>
      <c r="AH98" s="124">
        <f t="shared" si="29"/>
        <v>-0.54433333333333322</v>
      </c>
      <c r="AI98" s="126">
        <f t="shared" si="32"/>
        <v>16</v>
      </c>
      <c r="AJ98" s="126">
        <f t="shared" si="32"/>
        <v>32</v>
      </c>
      <c r="AK98" s="126">
        <f t="shared" si="32"/>
        <v>42</v>
      </c>
      <c r="AL98" s="126">
        <f t="shared" si="30"/>
        <v>5.3333334400000005</v>
      </c>
      <c r="AM98" s="127">
        <v>217.8015</v>
      </c>
      <c r="AN98" s="128" t="s">
        <v>246</v>
      </c>
      <c r="AO98" s="129">
        <v>84.15</v>
      </c>
    </row>
    <row r="99" spans="1:41" ht="20.25" customHeight="1" thickBot="1" x14ac:dyDescent="0.3">
      <c r="A99" s="118">
        <v>95</v>
      </c>
      <c r="B99" s="119" t="s">
        <v>20</v>
      </c>
      <c r="C99" s="119" t="s">
        <v>204</v>
      </c>
      <c r="D99" s="120" t="s">
        <v>205</v>
      </c>
      <c r="E99" s="121">
        <v>4</v>
      </c>
      <c r="F99" s="122">
        <v>9</v>
      </c>
      <c r="G99" s="122">
        <v>7</v>
      </c>
      <c r="H99" s="123">
        <f t="shared" si="19"/>
        <v>1</v>
      </c>
      <c r="I99" s="122">
        <f t="shared" si="20"/>
        <v>3.6728000000000001</v>
      </c>
      <c r="J99" s="124">
        <v>1</v>
      </c>
      <c r="K99" s="124">
        <v>0</v>
      </c>
      <c r="L99" s="124">
        <v>19</v>
      </c>
      <c r="M99" s="125">
        <f t="shared" si="31"/>
        <v>1</v>
      </c>
      <c r="N99" s="124">
        <f t="shared" si="21"/>
        <v>4.9535999999999998</v>
      </c>
      <c r="O99" s="122">
        <v>2</v>
      </c>
      <c r="P99" s="122">
        <v>3</v>
      </c>
      <c r="Q99" s="122">
        <v>15</v>
      </c>
      <c r="R99" s="123">
        <f t="shared" si="22"/>
        <v>1</v>
      </c>
      <c r="S99" s="122">
        <f t="shared" si="23"/>
        <v>4.0735999999999999</v>
      </c>
      <c r="T99" s="124">
        <v>1</v>
      </c>
      <c r="U99" s="124">
        <v>4</v>
      </c>
      <c r="V99" s="124">
        <v>5</v>
      </c>
      <c r="W99" s="125">
        <f t="shared" si="24"/>
        <v>-0.33333333333333326</v>
      </c>
      <c r="X99" s="124">
        <f t="shared" si="25"/>
        <v>-0.56199999999999983</v>
      </c>
      <c r="Y99" s="122">
        <v>5</v>
      </c>
      <c r="Z99" s="122">
        <v>3</v>
      </c>
      <c r="AA99" s="122">
        <v>2</v>
      </c>
      <c r="AB99" s="123">
        <f t="shared" si="26"/>
        <v>4</v>
      </c>
      <c r="AC99" s="122">
        <f t="shared" si="27"/>
        <v>7.524</v>
      </c>
      <c r="AD99" s="124">
        <v>0</v>
      </c>
      <c r="AE99" s="124">
        <v>2</v>
      </c>
      <c r="AF99" s="124">
        <v>8</v>
      </c>
      <c r="AG99" s="125">
        <f t="shared" si="28"/>
        <v>-0.66666666666666663</v>
      </c>
      <c r="AH99" s="124">
        <f t="shared" si="29"/>
        <v>-1.0886666666666667</v>
      </c>
      <c r="AI99" s="126">
        <f t="shared" si="32"/>
        <v>13</v>
      </c>
      <c r="AJ99" s="126">
        <f t="shared" si="32"/>
        <v>21</v>
      </c>
      <c r="AK99" s="126">
        <f t="shared" si="32"/>
        <v>56</v>
      </c>
      <c r="AL99" s="126">
        <f t="shared" si="30"/>
        <v>6.0000000700000005</v>
      </c>
      <c r="AM99" s="127">
        <v>217.41720000000001</v>
      </c>
      <c r="AN99" s="128" t="s">
        <v>244</v>
      </c>
      <c r="AO99" s="129">
        <v>84.4</v>
      </c>
    </row>
    <row r="100" spans="1:41" ht="20.25" customHeight="1" thickBot="1" x14ac:dyDescent="0.3">
      <c r="A100" s="118">
        <v>96</v>
      </c>
      <c r="B100" s="119" t="s">
        <v>20</v>
      </c>
      <c r="C100" s="119" t="s">
        <v>206</v>
      </c>
      <c r="D100" s="120" t="s">
        <v>119</v>
      </c>
      <c r="E100" s="121">
        <v>4</v>
      </c>
      <c r="F100" s="122">
        <v>7</v>
      </c>
      <c r="G100" s="122">
        <v>9</v>
      </c>
      <c r="H100" s="123">
        <f t="shared" si="19"/>
        <v>1.6666666666666665</v>
      </c>
      <c r="I100" s="122">
        <f t="shared" si="20"/>
        <v>6.1213333333333333</v>
      </c>
      <c r="J100" s="124">
        <v>1</v>
      </c>
      <c r="K100" s="124">
        <v>9</v>
      </c>
      <c r="L100" s="124">
        <v>10</v>
      </c>
      <c r="M100" s="125">
        <f t="shared" si="31"/>
        <v>-2</v>
      </c>
      <c r="N100" s="124">
        <f t="shared" si="21"/>
        <v>-9.9071999999999996</v>
      </c>
      <c r="O100" s="122">
        <v>6</v>
      </c>
      <c r="P100" s="122">
        <v>8</v>
      </c>
      <c r="Q100" s="122">
        <v>6</v>
      </c>
      <c r="R100" s="123">
        <f t="shared" si="22"/>
        <v>3.3333333333333335</v>
      </c>
      <c r="S100" s="122">
        <f t="shared" si="23"/>
        <v>13.578666666666667</v>
      </c>
      <c r="T100" s="124">
        <v>2</v>
      </c>
      <c r="U100" s="124">
        <v>4</v>
      </c>
      <c r="V100" s="124">
        <v>4</v>
      </c>
      <c r="W100" s="125">
        <f t="shared" si="24"/>
        <v>0.66666666666666674</v>
      </c>
      <c r="X100" s="124">
        <f t="shared" si="25"/>
        <v>1.1240000000000001</v>
      </c>
      <c r="Y100" s="122">
        <v>4</v>
      </c>
      <c r="Z100" s="122">
        <v>2</v>
      </c>
      <c r="AA100" s="122">
        <v>4</v>
      </c>
      <c r="AB100" s="123">
        <f t="shared" si="26"/>
        <v>3.3333333333333335</v>
      </c>
      <c r="AC100" s="122">
        <f t="shared" si="27"/>
        <v>6.2700000000000005</v>
      </c>
      <c r="AD100" s="124">
        <v>2</v>
      </c>
      <c r="AE100" s="124">
        <v>2</v>
      </c>
      <c r="AF100" s="124">
        <v>6</v>
      </c>
      <c r="AG100" s="125">
        <f t="shared" si="28"/>
        <v>1.3333333333333335</v>
      </c>
      <c r="AH100" s="124">
        <f t="shared" si="29"/>
        <v>2.1773333333333338</v>
      </c>
      <c r="AI100" s="126">
        <f t="shared" si="32"/>
        <v>19</v>
      </c>
      <c r="AJ100" s="126">
        <f t="shared" si="32"/>
        <v>32</v>
      </c>
      <c r="AK100" s="126">
        <f t="shared" si="32"/>
        <v>39</v>
      </c>
      <c r="AL100" s="126">
        <f t="shared" si="30"/>
        <v>8.3333334400000005</v>
      </c>
      <c r="AM100" s="127">
        <v>214.3244</v>
      </c>
      <c r="AN100" s="128" t="s">
        <v>244</v>
      </c>
      <c r="AO100" s="129">
        <v>86.25</v>
      </c>
    </row>
    <row r="101" spans="1:41" ht="20.25" customHeight="1" thickBot="1" x14ac:dyDescent="0.3">
      <c r="A101" s="118">
        <v>97</v>
      </c>
      <c r="B101" s="119" t="s">
        <v>20</v>
      </c>
      <c r="C101" s="119" t="s">
        <v>207</v>
      </c>
      <c r="D101" s="120" t="s">
        <v>208</v>
      </c>
      <c r="E101" s="121">
        <v>2</v>
      </c>
      <c r="F101" s="122">
        <v>18</v>
      </c>
      <c r="G101" s="122">
        <v>0</v>
      </c>
      <c r="H101" s="123">
        <f t="shared" si="19"/>
        <v>-4</v>
      </c>
      <c r="I101" s="122">
        <f t="shared" si="20"/>
        <v>-14.6912</v>
      </c>
      <c r="J101" s="124">
        <v>5</v>
      </c>
      <c r="K101" s="124">
        <v>15</v>
      </c>
      <c r="L101" s="124">
        <v>0</v>
      </c>
      <c r="M101" s="125">
        <f t="shared" si="31"/>
        <v>0</v>
      </c>
      <c r="N101" s="124">
        <f t="shared" si="21"/>
        <v>0</v>
      </c>
      <c r="O101" s="122">
        <v>9</v>
      </c>
      <c r="P101" s="122">
        <v>11</v>
      </c>
      <c r="Q101" s="122">
        <v>0</v>
      </c>
      <c r="R101" s="123">
        <f t="shared" si="22"/>
        <v>5.3333333333333339</v>
      </c>
      <c r="S101" s="122">
        <f t="shared" si="23"/>
        <v>21.725866666666668</v>
      </c>
      <c r="T101" s="124">
        <v>4</v>
      </c>
      <c r="U101" s="124">
        <v>6</v>
      </c>
      <c r="V101" s="124">
        <v>0</v>
      </c>
      <c r="W101" s="125">
        <f t="shared" si="24"/>
        <v>2</v>
      </c>
      <c r="X101" s="124">
        <f t="shared" si="25"/>
        <v>3.3719999999999999</v>
      </c>
      <c r="Y101" s="122">
        <v>5</v>
      </c>
      <c r="Z101" s="122">
        <v>5</v>
      </c>
      <c r="AA101" s="122">
        <v>0</v>
      </c>
      <c r="AB101" s="123">
        <f t="shared" si="26"/>
        <v>3.333333333333333</v>
      </c>
      <c r="AC101" s="122">
        <f t="shared" si="27"/>
        <v>6.27</v>
      </c>
      <c r="AD101" s="124">
        <v>4</v>
      </c>
      <c r="AE101" s="124">
        <v>6</v>
      </c>
      <c r="AF101" s="124">
        <v>0</v>
      </c>
      <c r="AG101" s="125">
        <f t="shared" si="28"/>
        <v>2</v>
      </c>
      <c r="AH101" s="124">
        <f t="shared" si="29"/>
        <v>3.266</v>
      </c>
      <c r="AI101" s="126">
        <f t="shared" si="32"/>
        <v>29</v>
      </c>
      <c r="AJ101" s="126">
        <f t="shared" si="32"/>
        <v>61</v>
      </c>
      <c r="AK101" s="126">
        <f t="shared" si="32"/>
        <v>0</v>
      </c>
      <c r="AL101" s="126">
        <f t="shared" si="30"/>
        <v>8.6666668700000002</v>
      </c>
      <c r="AM101" s="127">
        <v>213.64429999999999</v>
      </c>
      <c r="AN101" s="128" t="s">
        <v>246</v>
      </c>
      <c r="AO101" s="129">
        <v>86.66</v>
      </c>
    </row>
    <row r="102" spans="1:41" ht="20.25" customHeight="1" thickBot="1" x14ac:dyDescent="0.3">
      <c r="A102" s="118">
        <v>98</v>
      </c>
      <c r="B102" s="119" t="s">
        <v>20</v>
      </c>
      <c r="C102" s="119" t="s">
        <v>209</v>
      </c>
      <c r="D102" s="120" t="s">
        <v>210</v>
      </c>
      <c r="E102" s="121">
        <v>8</v>
      </c>
      <c r="F102" s="122">
        <v>11</v>
      </c>
      <c r="G102" s="122">
        <v>1</v>
      </c>
      <c r="H102" s="123">
        <f t="shared" si="19"/>
        <v>4.3333333333333339</v>
      </c>
      <c r="I102" s="122">
        <f t="shared" si="20"/>
        <v>15.915466666666669</v>
      </c>
      <c r="J102" s="124">
        <v>4</v>
      </c>
      <c r="K102" s="124">
        <v>14</v>
      </c>
      <c r="L102" s="124">
        <v>2</v>
      </c>
      <c r="M102" s="125">
        <f t="shared" si="31"/>
        <v>-0.66666666666666696</v>
      </c>
      <c r="N102" s="124">
        <f t="shared" si="21"/>
        <v>-3.3024000000000013</v>
      </c>
      <c r="O102" s="122">
        <v>2</v>
      </c>
      <c r="P102" s="122">
        <v>16</v>
      </c>
      <c r="Q102" s="122">
        <v>2</v>
      </c>
      <c r="R102" s="123">
        <f t="shared" si="22"/>
        <v>-3.333333333333333</v>
      </c>
      <c r="S102" s="122">
        <f t="shared" si="23"/>
        <v>-13.578666666666665</v>
      </c>
      <c r="T102" s="124">
        <v>4</v>
      </c>
      <c r="U102" s="124">
        <v>6</v>
      </c>
      <c r="V102" s="124">
        <v>0</v>
      </c>
      <c r="W102" s="125">
        <f t="shared" si="24"/>
        <v>2</v>
      </c>
      <c r="X102" s="124">
        <f t="shared" si="25"/>
        <v>3.3719999999999999</v>
      </c>
      <c r="Y102" s="122">
        <v>8</v>
      </c>
      <c r="Z102" s="122">
        <v>1</v>
      </c>
      <c r="AA102" s="122">
        <v>1</v>
      </c>
      <c r="AB102" s="123">
        <f t="shared" si="26"/>
        <v>7.666666666666667</v>
      </c>
      <c r="AC102" s="122">
        <f t="shared" si="27"/>
        <v>14.421000000000001</v>
      </c>
      <c r="AD102" s="124">
        <v>1</v>
      </c>
      <c r="AE102" s="124">
        <v>9</v>
      </c>
      <c r="AF102" s="124">
        <v>0</v>
      </c>
      <c r="AG102" s="125">
        <f t="shared" si="28"/>
        <v>-2</v>
      </c>
      <c r="AH102" s="124">
        <f t="shared" si="29"/>
        <v>-3.266</v>
      </c>
      <c r="AI102" s="126">
        <f t="shared" si="32"/>
        <v>27</v>
      </c>
      <c r="AJ102" s="126">
        <f t="shared" si="32"/>
        <v>57</v>
      </c>
      <c r="AK102" s="126">
        <f t="shared" si="32"/>
        <v>6</v>
      </c>
      <c r="AL102" s="126">
        <f t="shared" si="30"/>
        <v>8.0000001900000015</v>
      </c>
      <c r="AM102" s="127">
        <v>213.1216</v>
      </c>
      <c r="AN102" s="128" t="s">
        <v>246</v>
      </c>
      <c r="AO102" s="129">
        <v>86.96</v>
      </c>
    </row>
    <row r="103" spans="1:41" ht="20.25" customHeight="1" thickBot="1" x14ac:dyDescent="0.3">
      <c r="A103" s="118">
        <v>99</v>
      </c>
      <c r="B103" s="119" t="s">
        <v>20</v>
      </c>
      <c r="C103" s="119" t="s">
        <v>197</v>
      </c>
      <c r="D103" s="120" t="s">
        <v>48</v>
      </c>
      <c r="E103" s="121">
        <v>4</v>
      </c>
      <c r="F103" s="122">
        <v>10</v>
      </c>
      <c r="G103" s="122">
        <v>6</v>
      </c>
      <c r="H103" s="123">
        <f t="shared" si="19"/>
        <v>0.66666666666666652</v>
      </c>
      <c r="I103" s="122">
        <f t="shared" si="20"/>
        <v>2.4485333333333328</v>
      </c>
      <c r="J103" s="124">
        <v>3</v>
      </c>
      <c r="K103" s="124">
        <v>7</v>
      </c>
      <c r="L103" s="124">
        <v>10</v>
      </c>
      <c r="M103" s="125">
        <f t="shared" si="31"/>
        <v>0.66666666666666652</v>
      </c>
      <c r="N103" s="124">
        <f t="shared" si="21"/>
        <v>3.3023999999999991</v>
      </c>
      <c r="O103" s="122">
        <v>3</v>
      </c>
      <c r="P103" s="122">
        <v>8</v>
      </c>
      <c r="Q103" s="122">
        <v>9</v>
      </c>
      <c r="R103" s="123">
        <f t="shared" si="22"/>
        <v>0.33333333333333348</v>
      </c>
      <c r="S103" s="122">
        <f t="shared" si="23"/>
        <v>1.3578666666666672</v>
      </c>
      <c r="T103" s="124">
        <v>4</v>
      </c>
      <c r="U103" s="124">
        <v>3</v>
      </c>
      <c r="V103" s="124">
        <v>3</v>
      </c>
      <c r="W103" s="125">
        <f t="shared" si="24"/>
        <v>3</v>
      </c>
      <c r="X103" s="124">
        <f t="shared" si="25"/>
        <v>5.0579999999999998</v>
      </c>
      <c r="Y103" s="122">
        <v>2</v>
      </c>
      <c r="Z103" s="122">
        <v>4</v>
      </c>
      <c r="AA103" s="122">
        <v>4</v>
      </c>
      <c r="AB103" s="123">
        <f t="shared" si="26"/>
        <v>0.66666666666666674</v>
      </c>
      <c r="AC103" s="122">
        <f t="shared" si="27"/>
        <v>1.2540000000000002</v>
      </c>
      <c r="AD103" s="124">
        <v>1</v>
      </c>
      <c r="AE103" s="124">
        <v>4</v>
      </c>
      <c r="AF103" s="124">
        <v>5</v>
      </c>
      <c r="AG103" s="125">
        <f t="shared" si="28"/>
        <v>-0.33333333333333326</v>
      </c>
      <c r="AH103" s="124">
        <f t="shared" si="29"/>
        <v>-0.54433333333333322</v>
      </c>
      <c r="AI103" s="126">
        <f t="shared" si="32"/>
        <v>17</v>
      </c>
      <c r="AJ103" s="126">
        <f t="shared" si="32"/>
        <v>36</v>
      </c>
      <c r="AK103" s="126">
        <f t="shared" si="32"/>
        <v>37</v>
      </c>
      <c r="AL103" s="126">
        <f t="shared" si="30"/>
        <v>5.000000120000001</v>
      </c>
      <c r="AM103" s="127">
        <v>212.1695</v>
      </c>
      <c r="AN103" s="128" t="s">
        <v>244</v>
      </c>
      <c r="AO103" s="129">
        <v>87.49</v>
      </c>
    </row>
    <row r="104" spans="1:41" ht="20.25" customHeight="1" thickBot="1" x14ac:dyDescent="0.3">
      <c r="A104" s="118">
        <v>100</v>
      </c>
      <c r="B104" s="119" t="s">
        <v>20</v>
      </c>
      <c r="C104" s="119" t="s">
        <v>211</v>
      </c>
      <c r="D104" s="120" t="s">
        <v>212</v>
      </c>
      <c r="E104" s="121">
        <v>7</v>
      </c>
      <c r="F104" s="122">
        <v>13</v>
      </c>
      <c r="G104" s="122">
        <v>0</v>
      </c>
      <c r="H104" s="123">
        <f t="shared" si="19"/>
        <v>2.666666666666667</v>
      </c>
      <c r="I104" s="122">
        <f t="shared" si="20"/>
        <v>9.7941333333333347</v>
      </c>
      <c r="J104" s="124">
        <v>8</v>
      </c>
      <c r="K104" s="124">
        <v>12</v>
      </c>
      <c r="L104" s="124">
        <v>0</v>
      </c>
      <c r="M104" s="125">
        <f t="shared" si="31"/>
        <v>4</v>
      </c>
      <c r="N104" s="124">
        <f t="shared" si="21"/>
        <v>19.814399999999999</v>
      </c>
      <c r="O104" s="122">
        <v>1</v>
      </c>
      <c r="P104" s="122">
        <v>19</v>
      </c>
      <c r="Q104" s="122">
        <v>0</v>
      </c>
      <c r="R104" s="123">
        <f t="shared" si="22"/>
        <v>-5.333333333333333</v>
      </c>
      <c r="S104" s="122">
        <f t="shared" si="23"/>
        <v>-21.725866666666665</v>
      </c>
      <c r="T104" s="124">
        <v>2</v>
      </c>
      <c r="U104" s="124">
        <v>8</v>
      </c>
      <c r="V104" s="124">
        <v>0</v>
      </c>
      <c r="W104" s="125">
        <f t="shared" si="24"/>
        <v>-0.66666666666666652</v>
      </c>
      <c r="X104" s="124">
        <f t="shared" si="25"/>
        <v>-1.1239999999999997</v>
      </c>
      <c r="Y104" s="122">
        <v>3</v>
      </c>
      <c r="Z104" s="122">
        <v>7</v>
      </c>
      <c r="AA104" s="122">
        <v>0</v>
      </c>
      <c r="AB104" s="123">
        <f t="shared" si="26"/>
        <v>0.66666666666666652</v>
      </c>
      <c r="AC104" s="122">
        <f t="shared" si="27"/>
        <v>1.2539999999999998</v>
      </c>
      <c r="AD104" s="124">
        <v>1</v>
      </c>
      <c r="AE104" s="124">
        <v>9</v>
      </c>
      <c r="AF104" s="124">
        <v>0</v>
      </c>
      <c r="AG104" s="125">
        <f t="shared" si="28"/>
        <v>-2</v>
      </c>
      <c r="AH104" s="124">
        <f t="shared" si="29"/>
        <v>-3.266</v>
      </c>
      <c r="AI104" s="126">
        <f t="shared" si="32"/>
        <v>22</v>
      </c>
      <c r="AJ104" s="126">
        <f t="shared" si="32"/>
        <v>68</v>
      </c>
      <c r="AK104" s="126">
        <f t="shared" si="32"/>
        <v>0</v>
      </c>
      <c r="AL104" s="126">
        <f t="shared" si="30"/>
        <v>-0.66666644000000019</v>
      </c>
      <c r="AM104" s="127">
        <v>211.8075</v>
      </c>
      <c r="AN104" s="128" t="s">
        <v>213</v>
      </c>
      <c r="AO104" s="129">
        <v>87.7</v>
      </c>
    </row>
    <row r="105" spans="1:41" ht="20.25" customHeight="1" thickBot="1" x14ac:dyDescent="0.3">
      <c r="A105" s="118">
        <v>101</v>
      </c>
      <c r="B105" s="119" t="s">
        <v>20</v>
      </c>
      <c r="C105" s="119" t="s">
        <v>214</v>
      </c>
      <c r="D105" s="120" t="s">
        <v>215</v>
      </c>
      <c r="E105" s="121">
        <v>6</v>
      </c>
      <c r="F105" s="122">
        <v>13</v>
      </c>
      <c r="G105" s="122">
        <v>1</v>
      </c>
      <c r="H105" s="123">
        <f t="shared" si="19"/>
        <v>1.666666666666667</v>
      </c>
      <c r="I105" s="122">
        <f t="shared" si="20"/>
        <v>6.1213333333333342</v>
      </c>
      <c r="J105" s="124">
        <v>3</v>
      </c>
      <c r="K105" s="124">
        <v>11</v>
      </c>
      <c r="L105" s="124">
        <v>6</v>
      </c>
      <c r="M105" s="125">
        <f t="shared" si="31"/>
        <v>-0.66666666666666652</v>
      </c>
      <c r="N105" s="124">
        <f t="shared" si="21"/>
        <v>-3.3023999999999991</v>
      </c>
      <c r="O105" s="122">
        <v>4</v>
      </c>
      <c r="P105" s="122">
        <v>15</v>
      </c>
      <c r="Q105" s="122">
        <v>1</v>
      </c>
      <c r="R105" s="123">
        <f t="shared" si="22"/>
        <v>-1</v>
      </c>
      <c r="S105" s="122">
        <f t="shared" si="23"/>
        <v>-4.0735999999999999</v>
      </c>
      <c r="T105" s="124">
        <v>1</v>
      </c>
      <c r="U105" s="124">
        <v>9</v>
      </c>
      <c r="V105" s="124">
        <v>0</v>
      </c>
      <c r="W105" s="125">
        <f t="shared" si="24"/>
        <v>-2</v>
      </c>
      <c r="X105" s="124">
        <f t="shared" si="25"/>
        <v>-3.3719999999999999</v>
      </c>
      <c r="Y105" s="122">
        <v>5</v>
      </c>
      <c r="Z105" s="122">
        <v>5</v>
      </c>
      <c r="AA105" s="122">
        <v>0</v>
      </c>
      <c r="AB105" s="123">
        <f t="shared" si="26"/>
        <v>3.333333333333333</v>
      </c>
      <c r="AC105" s="122">
        <f t="shared" si="27"/>
        <v>6.27</v>
      </c>
      <c r="AD105" s="124">
        <v>2</v>
      </c>
      <c r="AE105" s="124">
        <v>1</v>
      </c>
      <c r="AF105" s="124">
        <v>7</v>
      </c>
      <c r="AG105" s="125">
        <f t="shared" si="28"/>
        <v>1.6666666666666667</v>
      </c>
      <c r="AH105" s="124">
        <f t="shared" si="29"/>
        <v>2.7216666666666667</v>
      </c>
      <c r="AI105" s="126">
        <f t="shared" si="32"/>
        <v>21</v>
      </c>
      <c r="AJ105" s="126">
        <f t="shared" si="32"/>
        <v>54</v>
      </c>
      <c r="AK105" s="126">
        <f t="shared" si="32"/>
        <v>15</v>
      </c>
      <c r="AL105" s="126">
        <f t="shared" si="30"/>
        <v>3.0000001800000007</v>
      </c>
      <c r="AM105" s="127">
        <v>204.0419</v>
      </c>
      <c r="AN105" s="128" t="s">
        <v>245</v>
      </c>
      <c r="AO105" s="129">
        <v>91.74</v>
      </c>
    </row>
    <row r="106" spans="1:41" ht="20.25" customHeight="1" thickBot="1" x14ac:dyDescent="0.3">
      <c r="A106" s="118">
        <v>102</v>
      </c>
      <c r="B106" s="119" t="s">
        <v>20</v>
      </c>
      <c r="C106" s="119" t="s">
        <v>216</v>
      </c>
      <c r="D106" s="120" t="s">
        <v>217</v>
      </c>
      <c r="E106" s="121">
        <v>4</v>
      </c>
      <c r="F106" s="122">
        <v>13</v>
      </c>
      <c r="G106" s="122">
        <v>3</v>
      </c>
      <c r="H106" s="123">
        <f t="shared" si="19"/>
        <v>-0.33333333333333304</v>
      </c>
      <c r="I106" s="122">
        <f t="shared" si="20"/>
        <v>-1.2242666666666655</v>
      </c>
      <c r="J106" s="124">
        <v>4</v>
      </c>
      <c r="K106" s="124">
        <v>11</v>
      </c>
      <c r="L106" s="124">
        <v>5</v>
      </c>
      <c r="M106" s="125">
        <f t="shared" si="31"/>
        <v>0.33333333333333348</v>
      </c>
      <c r="N106" s="124">
        <f t="shared" si="21"/>
        <v>1.6512000000000007</v>
      </c>
      <c r="O106" s="122">
        <v>4</v>
      </c>
      <c r="P106" s="122">
        <v>10</v>
      </c>
      <c r="Q106" s="122">
        <v>6</v>
      </c>
      <c r="R106" s="123">
        <f t="shared" si="22"/>
        <v>0.66666666666666652</v>
      </c>
      <c r="S106" s="122">
        <f t="shared" si="23"/>
        <v>2.7157333333333327</v>
      </c>
      <c r="T106" s="124">
        <v>3</v>
      </c>
      <c r="U106" s="124">
        <v>7</v>
      </c>
      <c r="V106" s="124">
        <v>0</v>
      </c>
      <c r="W106" s="125">
        <f t="shared" si="24"/>
        <v>0.66666666666666652</v>
      </c>
      <c r="X106" s="124">
        <f t="shared" si="25"/>
        <v>1.1239999999999997</v>
      </c>
      <c r="Y106" s="122">
        <v>1</v>
      </c>
      <c r="Z106" s="122">
        <v>7</v>
      </c>
      <c r="AA106" s="122">
        <v>2</v>
      </c>
      <c r="AB106" s="123">
        <f t="shared" si="26"/>
        <v>-1.3333333333333335</v>
      </c>
      <c r="AC106" s="122">
        <f t="shared" si="27"/>
        <v>-2.5080000000000005</v>
      </c>
      <c r="AD106" s="124">
        <v>1</v>
      </c>
      <c r="AE106" s="124">
        <v>2</v>
      </c>
      <c r="AF106" s="124">
        <v>7</v>
      </c>
      <c r="AG106" s="125">
        <f t="shared" si="28"/>
        <v>0.33333333333333337</v>
      </c>
      <c r="AH106" s="124">
        <f t="shared" si="29"/>
        <v>0.54433333333333345</v>
      </c>
      <c r="AI106" s="126">
        <f t="shared" si="32"/>
        <v>17</v>
      </c>
      <c r="AJ106" s="126">
        <f t="shared" si="32"/>
        <v>50</v>
      </c>
      <c r="AK106" s="126">
        <f t="shared" si="32"/>
        <v>23</v>
      </c>
      <c r="AL106" s="126">
        <f t="shared" si="30"/>
        <v>0.33333350000000195</v>
      </c>
      <c r="AM106" s="127">
        <v>202.245</v>
      </c>
      <c r="AN106" s="128" t="s">
        <v>244</v>
      </c>
      <c r="AO106" s="129">
        <v>92.55</v>
      </c>
    </row>
    <row r="107" spans="1:41" ht="20.25" customHeight="1" thickBot="1" x14ac:dyDescent="0.3">
      <c r="A107" s="118">
        <v>103</v>
      </c>
      <c r="B107" s="119" t="s">
        <v>20</v>
      </c>
      <c r="C107" s="119" t="s">
        <v>218</v>
      </c>
      <c r="D107" s="120" t="s">
        <v>219</v>
      </c>
      <c r="E107" s="121">
        <v>5</v>
      </c>
      <c r="F107" s="122">
        <v>9</v>
      </c>
      <c r="G107" s="122">
        <v>6</v>
      </c>
      <c r="H107" s="123">
        <f t="shared" si="19"/>
        <v>2</v>
      </c>
      <c r="I107" s="122">
        <f t="shared" si="20"/>
        <v>7.3456000000000001</v>
      </c>
      <c r="J107" s="124">
        <v>4</v>
      </c>
      <c r="K107" s="124">
        <v>16</v>
      </c>
      <c r="L107" s="124">
        <v>0</v>
      </c>
      <c r="M107" s="125">
        <f t="shared" si="31"/>
        <v>-1.333333333333333</v>
      </c>
      <c r="N107" s="124">
        <f t="shared" si="21"/>
        <v>-6.6047999999999982</v>
      </c>
      <c r="O107" s="122">
        <v>2</v>
      </c>
      <c r="P107" s="122">
        <v>8</v>
      </c>
      <c r="Q107" s="122">
        <v>10</v>
      </c>
      <c r="R107" s="123">
        <f t="shared" si="22"/>
        <v>-0.66666666666666652</v>
      </c>
      <c r="S107" s="122">
        <f t="shared" si="23"/>
        <v>-2.7157333333333327</v>
      </c>
      <c r="T107" s="124">
        <v>1</v>
      </c>
      <c r="U107" s="124">
        <v>9</v>
      </c>
      <c r="V107" s="124">
        <v>0</v>
      </c>
      <c r="W107" s="125">
        <f t="shared" si="24"/>
        <v>-2</v>
      </c>
      <c r="X107" s="124">
        <f t="shared" si="25"/>
        <v>-3.3719999999999999</v>
      </c>
      <c r="Y107" s="122">
        <v>4</v>
      </c>
      <c r="Z107" s="122">
        <v>6</v>
      </c>
      <c r="AA107" s="122">
        <v>0</v>
      </c>
      <c r="AB107" s="123">
        <f t="shared" si="26"/>
        <v>2</v>
      </c>
      <c r="AC107" s="122">
        <f t="shared" si="27"/>
        <v>3.762</v>
      </c>
      <c r="AD107" s="124">
        <v>4</v>
      </c>
      <c r="AE107" s="124">
        <v>6</v>
      </c>
      <c r="AF107" s="124">
        <v>0</v>
      </c>
      <c r="AG107" s="125">
        <f t="shared" si="28"/>
        <v>2</v>
      </c>
      <c r="AH107" s="124">
        <f t="shared" si="29"/>
        <v>3.266</v>
      </c>
      <c r="AI107" s="126">
        <f t="shared" si="32"/>
        <v>20</v>
      </c>
      <c r="AJ107" s="126">
        <f t="shared" si="32"/>
        <v>54</v>
      </c>
      <c r="AK107" s="126">
        <f t="shared" si="32"/>
        <v>16</v>
      </c>
      <c r="AL107" s="126">
        <f t="shared" si="30"/>
        <v>2.0000001800000007</v>
      </c>
      <c r="AM107" s="127">
        <v>201.13570000000001</v>
      </c>
      <c r="AN107" s="128" t="s">
        <v>246</v>
      </c>
      <c r="AO107" s="129">
        <v>93.03</v>
      </c>
    </row>
    <row r="108" spans="1:41" ht="20.25" customHeight="1" thickBot="1" x14ac:dyDescent="0.3">
      <c r="A108" s="118">
        <v>104</v>
      </c>
      <c r="B108" s="119" t="s">
        <v>20</v>
      </c>
      <c r="C108" s="119" t="s">
        <v>171</v>
      </c>
      <c r="D108" s="120" t="s">
        <v>220</v>
      </c>
      <c r="E108" s="121">
        <v>4</v>
      </c>
      <c r="F108" s="122">
        <v>12</v>
      </c>
      <c r="G108" s="122">
        <v>4</v>
      </c>
      <c r="H108" s="123">
        <f t="shared" si="19"/>
        <v>0</v>
      </c>
      <c r="I108" s="122">
        <f t="shared" si="20"/>
        <v>0</v>
      </c>
      <c r="J108" s="124">
        <v>1</v>
      </c>
      <c r="K108" s="124">
        <v>14</v>
      </c>
      <c r="L108" s="124">
        <v>5</v>
      </c>
      <c r="M108" s="125">
        <f t="shared" si="31"/>
        <v>-3.666666666666667</v>
      </c>
      <c r="N108" s="124">
        <f t="shared" si="21"/>
        <v>-18.1632</v>
      </c>
      <c r="O108" s="122">
        <v>8</v>
      </c>
      <c r="P108" s="122">
        <v>11</v>
      </c>
      <c r="Q108" s="122">
        <v>1</v>
      </c>
      <c r="R108" s="123">
        <f t="shared" si="22"/>
        <v>4.3333333333333339</v>
      </c>
      <c r="S108" s="122">
        <f t="shared" si="23"/>
        <v>17.652266666666669</v>
      </c>
      <c r="T108" s="124">
        <v>2</v>
      </c>
      <c r="U108" s="124">
        <v>6</v>
      </c>
      <c r="V108" s="124">
        <v>2</v>
      </c>
      <c r="W108" s="125">
        <f t="shared" si="24"/>
        <v>0</v>
      </c>
      <c r="X108" s="124">
        <f t="shared" si="25"/>
        <v>0</v>
      </c>
      <c r="Y108" s="122">
        <v>3</v>
      </c>
      <c r="Z108" s="122">
        <v>1</v>
      </c>
      <c r="AA108" s="122">
        <v>6</v>
      </c>
      <c r="AB108" s="123">
        <f t="shared" si="26"/>
        <v>2.6666666666666665</v>
      </c>
      <c r="AC108" s="122">
        <f t="shared" si="27"/>
        <v>5.016</v>
      </c>
      <c r="AD108" s="124">
        <v>0</v>
      </c>
      <c r="AE108" s="124">
        <v>0</v>
      </c>
      <c r="AF108" s="124">
        <v>10</v>
      </c>
      <c r="AG108" s="125">
        <f t="shared" si="28"/>
        <v>0</v>
      </c>
      <c r="AH108" s="124">
        <f t="shared" si="29"/>
        <v>0</v>
      </c>
      <c r="AI108" s="126">
        <f t="shared" si="32"/>
        <v>18</v>
      </c>
      <c r="AJ108" s="126">
        <f t="shared" si="32"/>
        <v>44</v>
      </c>
      <c r="AK108" s="126">
        <f t="shared" si="32"/>
        <v>28</v>
      </c>
      <c r="AL108" s="126">
        <f t="shared" si="30"/>
        <v>3.3333334800000003</v>
      </c>
      <c r="AM108" s="127">
        <v>197.97970000000001</v>
      </c>
      <c r="AN108" s="128" t="s">
        <v>245</v>
      </c>
      <c r="AO108" s="129">
        <v>94.31</v>
      </c>
    </row>
    <row r="109" spans="1:41" ht="20.25" customHeight="1" thickBot="1" x14ac:dyDescent="0.3">
      <c r="A109" s="118">
        <v>105</v>
      </c>
      <c r="B109" s="119" t="s">
        <v>20</v>
      </c>
      <c r="C109" s="119" t="s">
        <v>221</v>
      </c>
      <c r="D109" s="120" t="s">
        <v>164</v>
      </c>
      <c r="E109" s="121">
        <v>1</v>
      </c>
      <c r="F109" s="122">
        <v>9</v>
      </c>
      <c r="G109" s="122">
        <v>10</v>
      </c>
      <c r="H109" s="123">
        <f t="shared" si="19"/>
        <v>-2</v>
      </c>
      <c r="I109" s="122">
        <f t="shared" si="20"/>
        <v>-7.3456000000000001</v>
      </c>
      <c r="J109" s="124">
        <v>2</v>
      </c>
      <c r="K109" s="124">
        <v>9</v>
      </c>
      <c r="L109" s="124">
        <v>9</v>
      </c>
      <c r="M109" s="124">
        <f t="shared" si="31"/>
        <v>-1</v>
      </c>
      <c r="N109" s="124">
        <f t="shared" si="21"/>
        <v>-4.9535999999999998</v>
      </c>
      <c r="O109" s="122">
        <v>6</v>
      </c>
      <c r="P109" s="122">
        <v>9</v>
      </c>
      <c r="Q109" s="122">
        <v>5</v>
      </c>
      <c r="R109" s="123">
        <f t="shared" si="22"/>
        <v>3</v>
      </c>
      <c r="S109" s="122">
        <f t="shared" si="23"/>
        <v>12.220800000000001</v>
      </c>
      <c r="T109" s="124">
        <v>0</v>
      </c>
      <c r="U109" s="124">
        <v>2</v>
      </c>
      <c r="V109" s="124">
        <v>8</v>
      </c>
      <c r="W109" s="125">
        <f t="shared" si="24"/>
        <v>-0.66666666666666663</v>
      </c>
      <c r="X109" s="124">
        <f t="shared" si="25"/>
        <v>-1.1239999999999999</v>
      </c>
      <c r="Y109" s="122">
        <v>1</v>
      </c>
      <c r="Z109" s="122">
        <v>4</v>
      </c>
      <c r="AA109" s="122">
        <v>5</v>
      </c>
      <c r="AB109" s="123">
        <f t="shared" si="26"/>
        <v>-0.33333333333333326</v>
      </c>
      <c r="AC109" s="122">
        <f t="shared" si="27"/>
        <v>-0.62699999999999989</v>
      </c>
      <c r="AD109" s="124">
        <v>1</v>
      </c>
      <c r="AE109" s="124">
        <v>6</v>
      </c>
      <c r="AF109" s="124">
        <v>3</v>
      </c>
      <c r="AG109" s="125">
        <f t="shared" si="28"/>
        <v>-1</v>
      </c>
      <c r="AH109" s="124">
        <f t="shared" si="29"/>
        <v>-1.633</v>
      </c>
      <c r="AI109" s="126">
        <f t="shared" si="32"/>
        <v>11</v>
      </c>
      <c r="AJ109" s="126">
        <f t="shared" si="32"/>
        <v>39</v>
      </c>
      <c r="AK109" s="126">
        <f t="shared" si="32"/>
        <v>40</v>
      </c>
      <c r="AL109" s="126">
        <f t="shared" si="30"/>
        <v>-1.9999998699999999</v>
      </c>
      <c r="AM109" s="127">
        <v>193.8466</v>
      </c>
      <c r="AN109" s="128" t="s">
        <v>246</v>
      </c>
      <c r="AO109" s="129">
        <v>95.74</v>
      </c>
    </row>
    <row r="110" spans="1:41" ht="20.25" customHeight="1" thickBot="1" x14ac:dyDescent="0.3">
      <c r="A110" s="118">
        <v>106</v>
      </c>
      <c r="B110" s="119" t="s">
        <v>20</v>
      </c>
      <c r="C110" s="119" t="s">
        <v>222</v>
      </c>
      <c r="D110" s="120" t="s">
        <v>223</v>
      </c>
      <c r="E110" s="121">
        <v>3</v>
      </c>
      <c r="F110" s="122">
        <v>16</v>
      </c>
      <c r="G110" s="122">
        <v>1</v>
      </c>
      <c r="H110" s="123">
        <f t="shared" si="19"/>
        <v>-2.333333333333333</v>
      </c>
      <c r="I110" s="122">
        <f t="shared" si="20"/>
        <v>-8.5698666666666661</v>
      </c>
      <c r="J110" s="124">
        <v>3</v>
      </c>
      <c r="K110" s="124">
        <v>12</v>
      </c>
      <c r="L110" s="124">
        <v>5</v>
      </c>
      <c r="M110" s="124">
        <f t="shared" si="31"/>
        <v>-1</v>
      </c>
      <c r="N110" s="124">
        <f t="shared" si="21"/>
        <v>-4.9535999999999998</v>
      </c>
      <c r="O110" s="122">
        <v>6</v>
      </c>
      <c r="P110" s="122">
        <v>11</v>
      </c>
      <c r="Q110" s="122">
        <v>3</v>
      </c>
      <c r="R110" s="123">
        <f t="shared" si="22"/>
        <v>2.3333333333333335</v>
      </c>
      <c r="S110" s="122">
        <f t="shared" si="23"/>
        <v>9.5050666666666679</v>
      </c>
      <c r="T110" s="124">
        <v>2</v>
      </c>
      <c r="U110" s="124">
        <v>6</v>
      </c>
      <c r="V110" s="124">
        <v>2</v>
      </c>
      <c r="W110" s="125">
        <f t="shared" si="24"/>
        <v>0</v>
      </c>
      <c r="X110" s="124">
        <f t="shared" si="25"/>
        <v>0</v>
      </c>
      <c r="Y110" s="122">
        <v>2</v>
      </c>
      <c r="Z110" s="122">
        <v>6</v>
      </c>
      <c r="AA110" s="122">
        <v>2</v>
      </c>
      <c r="AB110" s="123">
        <f t="shared" si="26"/>
        <v>0</v>
      </c>
      <c r="AC110" s="122">
        <f t="shared" si="27"/>
        <v>0</v>
      </c>
      <c r="AD110" s="124">
        <v>2</v>
      </c>
      <c r="AE110" s="124">
        <v>6</v>
      </c>
      <c r="AF110" s="124">
        <v>2</v>
      </c>
      <c r="AG110" s="125">
        <f t="shared" si="28"/>
        <v>0</v>
      </c>
      <c r="AH110" s="124">
        <f t="shared" si="29"/>
        <v>0</v>
      </c>
      <c r="AI110" s="126">
        <f t="shared" si="32"/>
        <v>18</v>
      </c>
      <c r="AJ110" s="126">
        <f t="shared" si="32"/>
        <v>57</v>
      </c>
      <c r="AK110" s="126">
        <f t="shared" si="32"/>
        <v>15</v>
      </c>
      <c r="AL110" s="126">
        <f t="shared" si="30"/>
        <v>-0.99999980999999849</v>
      </c>
      <c r="AM110" s="127">
        <v>193.32570000000001</v>
      </c>
      <c r="AN110" s="128" t="s">
        <v>246</v>
      </c>
      <c r="AO110" s="129">
        <v>95.9</v>
      </c>
    </row>
    <row r="111" spans="1:41" ht="20.25" customHeight="1" thickBot="1" x14ac:dyDescent="0.3">
      <c r="A111" s="118">
        <v>107</v>
      </c>
      <c r="B111" s="119" t="s">
        <v>20</v>
      </c>
      <c r="C111" s="119" t="s">
        <v>224</v>
      </c>
      <c r="D111" s="120" t="s">
        <v>225</v>
      </c>
      <c r="E111" s="121">
        <v>5</v>
      </c>
      <c r="F111" s="122">
        <v>15</v>
      </c>
      <c r="G111" s="122">
        <v>0</v>
      </c>
      <c r="H111" s="123">
        <f t="shared" si="19"/>
        <v>0</v>
      </c>
      <c r="I111" s="122">
        <f t="shared" si="20"/>
        <v>0</v>
      </c>
      <c r="J111" s="124">
        <v>3</v>
      </c>
      <c r="K111" s="124">
        <v>17</v>
      </c>
      <c r="L111" s="124">
        <v>0</v>
      </c>
      <c r="M111" s="124">
        <f t="shared" si="31"/>
        <v>-2.666666666666667</v>
      </c>
      <c r="N111" s="124">
        <f t="shared" si="21"/>
        <v>-13.2096</v>
      </c>
      <c r="O111" s="122">
        <v>6</v>
      </c>
      <c r="P111" s="122">
        <v>14</v>
      </c>
      <c r="Q111" s="122">
        <v>0</v>
      </c>
      <c r="R111" s="123">
        <f t="shared" si="22"/>
        <v>1.333333333333333</v>
      </c>
      <c r="S111" s="122">
        <f t="shared" si="23"/>
        <v>5.4314666666666653</v>
      </c>
      <c r="T111" s="124">
        <v>6</v>
      </c>
      <c r="U111" s="124">
        <v>4</v>
      </c>
      <c r="V111" s="124">
        <v>0</v>
      </c>
      <c r="W111" s="125">
        <f t="shared" si="24"/>
        <v>4.666666666666667</v>
      </c>
      <c r="X111" s="124">
        <f t="shared" si="25"/>
        <v>7.8680000000000003</v>
      </c>
      <c r="Y111" s="122">
        <v>2</v>
      </c>
      <c r="Z111" s="122">
        <v>8</v>
      </c>
      <c r="AA111" s="122">
        <v>0</v>
      </c>
      <c r="AB111" s="123">
        <f t="shared" si="26"/>
        <v>-0.66666666666666652</v>
      </c>
      <c r="AC111" s="122">
        <f t="shared" si="27"/>
        <v>-1.2539999999999998</v>
      </c>
      <c r="AD111" s="124">
        <v>1</v>
      </c>
      <c r="AE111" s="124">
        <v>9</v>
      </c>
      <c r="AF111" s="124">
        <v>0</v>
      </c>
      <c r="AG111" s="125">
        <f t="shared" si="28"/>
        <v>-2</v>
      </c>
      <c r="AH111" s="124">
        <f t="shared" si="29"/>
        <v>-3.266</v>
      </c>
      <c r="AI111" s="126">
        <f t="shared" si="32"/>
        <v>23</v>
      </c>
      <c r="AJ111" s="126">
        <f t="shared" si="32"/>
        <v>67</v>
      </c>
      <c r="AK111" s="126">
        <f t="shared" si="32"/>
        <v>0</v>
      </c>
      <c r="AL111" s="126">
        <f t="shared" si="30"/>
        <v>0.6666668900000019</v>
      </c>
      <c r="AM111" s="127">
        <v>192.0359</v>
      </c>
      <c r="AN111" s="128" t="s">
        <v>246</v>
      </c>
      <c r="AO111" s="129">
        <v>96.28</v>
      </c>
    </row>
    <row r="112" spans="1:41" ht="20.25" customHeight="1" thickBot="1" x14ac:dyDescent="0.3">
      <c r="A112" s="118">
        <v>108</v>
      </c>
      <c r="B112" s="119" t="s">
        <v>20</v>
      </c>
      <c r="C112" s="119" t="s">
        <v>226</v>
      </c>
      <c r="D112" s="120" t="s">
        <v>227</v>
      </c>
      <c r="E112" s="121">
        <v>5</v>
      </c>
      <c r="F112" s="122">
        <v>15</v>
      </c>
      <c r="G112" s="122">
        <v>0</v>
      </c>
      <c r="H112" s="123">
        <f t="shared" si="19"/>
        <v>0</v>
      </c>
      <c r="I112" s="122">
        <f t="shared" si="20"/>
        <v>0</v>
      </c>
      <c r="J112" s="124">
        <v>2</v>
      </c>
      <c r="K112" s="124">
        <v>18</v>
      </c>
      <c r="L112" s="124">
        <v>0</v>
      </c>
      <c r="M112" s="124">
        <f t="shared" si="31"/>
        <v>-4</v>
      </c>
      <c r="N112" s="124">
        <f t="shared" si="21"/>
        <v>-19.814399999999999</v>
      </c>
      <c r="O112" s="122">
        <v>7</v>
      </c>
      <c r="P112" s="122">
        <v>13</v>
      </c>
      <c r="Q112" s="122">
        <v>0</v>
      </c>
      <c r="R112" s="123">
        <f t="shared" si="22"/>
        <v>2.666666666666667</v>
      </c>
      <c r="S112" s="122">
        <f t="shared" si="23"/>
        <v>10.862933333333334</v>
      </c>
      <c r="T112" s="124">
        <v>3</v>
      </c>
      <c r="U112" s="124">
        <v>7</v>
      </c>
      <c r="V112" s="124">
        <v>0</v>
      </c>
      <c r="W112" s="125">
        <f t="shared" si="24"/>
        <v>0.66666666666666652</v>
      </c>
      <c r="X112" s="124">
        <f t="shared" si="25"/>
        <v>1.1239999999999997</v>
      </c>
      <c r="Y112" s="122">
        <v>5</v>
      </c>
      <c r="Z112" s="122">
        <v>5</v>
      </c>
      <c r="AA112" s="122">
        <v>0</v>
      </c>
      <c r="AB112" s="123">
        <f t="shared" si="26"/>
        <v>3.333333333333333</v>
      </c>
      <c r="AC112" s="122">
        <f t="shared" si="27"/>
        <v>6.27</v>
      </c>
      <c r="AD112" s="124">
        <v>1</v>
      </c>
      <c r="AE112" s="124">
        <v>9</v>
      </c>
      <c r="AF112" s="124">
        <v>0</v>
      </c>
      <c r="AG112" s="125">
        <f t="shared" si="28"/>
        <v>-2</v>
      </c>
      <c r="AH112" s="124">
        <f t="shared" si="29"/>
        <v>-3.266</v>
      </c>
      <c r="AI112" s="126">
        <f t="shared" si="32"/>
        <v>23</v>
      </c>
      <c r="AJ112" s="126">
        <f t="shared" si="32"/>
        <v>67</v>
      </c>
      <c r="AK112" s="126">
        <f t="shared" si="32"/>
        <v>0</v>
      </c>
      <c r="AL112" s="126">
        <f t="shared" si="30"/>
        <v>0.6666668900000019</v>
      </c>
      <c r="AM112" s="127">
        <v>189.46340000000001</v>
      </c>
      <c r="AN112" s="128" t="s">
        <v>246</v>
      </c>
      <c r="AO112" s="129">
        <v>96.95</v>
      </c>
    </row>
    <row r="113" spans="1:41" ht="20.25" customHeight="1" thickBot="1" x14ac:dyDescent="0.3">
      <c r="A113" s="118">
        <v>109</v>
      </c>
      <c r="B113" s="130" t="s">
        <v>20</v>
      </c>
      <c r="C113" s="130" t="s">
        <v>228</v>
      </c>
      <c r="D113" s="131" t="s">
        <v>113</v>
      </c>
      <c r="E113" s="132">
        <v>3</v>
      </c>
      <c r="F113" s="133">
        <v>17</v>
      </c>
      <c r="G113" s="133">
        <v>0</v>
      </c>
      <c r="H113" s="123">
        <f t="shared" si="19"/>
        <v>-2.666666666666667</v>
      </c>
      <c r="I113" s="133">
        <f t="shared" si="20"/>
        <v>-9.7941333333333347</v>
      </c>
      <c r="J113" s="134">
        <v>2</v>
      </c>
      <c r="K113" s="134">
        <v>18</v>
      </c>
      <c r="L113" s="134">
        <v>0</v>
      </c>
      <c r="M113" s="134">
        <f>J113-K113*0.33333333</f>
        <v>-3.9999999399999995</v>
      </c>
      <c r="N113" s="134">
        <f t="shared" si="21"/>
        <v>-19.814399702783998</v>
      </c>
      <c r="O113" s="133">
        <v>7</v>
      </c>
      <c r="P113" s="133">
        <v>13</v>
      </c>
      <c r="Q113" s="133">
        <v>0</v>
      </c>
      <c r="R113" s="123">
        <f t="shared" si="22"/>
        <v>2.666666666666667</v>
      </c>
      <c r="S113" s="133">
        <f t="shared" si="23"/>
        <v>10.862933333333334</v>
      </c>
      <c r="T113" s="134">
        <v>5</v>
      </c>
      <c r="U113" s="134">
        <v>5</v>
      </c>
      <c r="V113" s="134">
        <v>0</v>
      </c>
      <c r="W113" s="125">
        <f t="shared" si="24"/>
        <v>3.333333333333333</v>
      </c>
      <c r="X113" s="134">
        <f t="shared" si="25"/>
        <v>5.6199999999999992</v>
      </c>
      <c r="Y113" s="133">
        <v>3</v>
      </c>
      <c r="Z113" s="133">
        <v>7</v>
      </c>
      <c r="AA113" s="133">
        <v>0</v>
      </c>
      <c r="AB113" s="123">
        <f t="shared" si="26"/>
        <v>0.66666666666666652</v>
      </c>
      <c r="AC113" s="133">
        <f t="shared" si="27"/>
        <v>1.2539999999999998</v>
      </c>
      <c r="AD113" s="134">
        <v>4</v>
      </c>
      <c r="AE113" s="134">
        <v>6</v>
      </c>
      <c r="AF113" s="134">
        <v>0</v>
      </c>
      <c r="AG113" s="125">
        <f t="shared" si="28"/>
        <v>2</v>
      </c>
      <c r="AH113" s="134">
        <f t="shared" si="29"/>
        <v>3.266</v>
      </c>
      <c r="AI113" s="135">
        <f t="shared" si="32"/>
        <v>24</v>
      </c>
      <c r="AJ113" s="135">
        <f t="shared" si="32"/>
        <v>66</v>
      </c>
      <c r="AK113" s="135">
        <f t="shared" si="32"/>
        <v>0</v>
      </c>
      <c r="AL113" s="135">
        <f t="shared" si="30"/>
        <v>2.0000002200000004</v>
      </c>
      <c r="AM113" s="136">
        <v>185.10149999999999</v>
      </c>
      <c r="AN113" s="137" t="s">
        <v>249</v>
      </c>
      <c r="AO113" s="138">
        <v>97.88</v>
      </c>
    </row>
    <row r="114" spans="1:41" ht="20.25" customHeight="1" thickBot="1" x14ac:dyDescent="0.3">
      <c r="A114" s="156">
        <v>110</v>
      </c>
      <c r="B114" s="157" t="s">
        <v>20</v>
      </c>
      <c r="C114" s="157" t="s">
        <v>27</v>
      </c>
      <c r="D114" s="158" t="s">
        <v>134</v>
      </c>
      <c r="E114" s="159">
        <v>0</v>
      </c>
      <c r="F114" s="160">
        <v>20</v>
      </c>
      <c r="G114" s="160">
        <v>0</v>
      </c>
      <c r="H114" s="161">
        <f t="shared" si="19"/>
        <v>-6.666666666666667</v>
      </c>
      <c r="I114" s="160">
        <f t="shared" si="20"/>
        <v>-24.485333333333333</v>
      </c>
      <c r="J114" s="162">
        <v>2</v>
      </c>
      <c r="K114" s="162">
        <v>17</v>
      </c>
      <c r="L114" s="162">
        <v>1</v>
      </c>
      <c r="M114" s="162">
        <f>J114-K114/3</f>
        <v>-3.666666666666667</v>
      </c>
      <c r="N114" s="162">
        <f t="shared" si="21"/>
        <v>-18.1632</v>
      </c>
      <c r="O114" s="160">
        <v>4</v>
      </c>
      <c r="P114" s="160">
        <v>16</v>
      </c>
      <c r="Q114" s="160">
        <v>0</v>
      </c>
      <c r="R114" s="161">
        <f t="shared" si="22"/>
        <v>-1.333333333333333</v>
      </c>
      <c r="S114" s="160">
        <f t="shared" si="23"/>
        <v>-5.4314666666666653</v>
      </c>
      <c r="T114" s="162">
        <v>3</v>
      </c>
      <c r="U114" s="162">
        <v>7</v>
      </c>
      <c r="V114" s="162">
        <v>0</v>
      </c>
      <c r="W114" s="163">
        <f t="shared" si="24"/>
        <v>0.66666666666666652</v>
      </c>
      <c r="X114" s="162">
        <f t="shared" si="25"/>
        <v>1.1239999999999997</v>
      </c>
      <c r="Y114" s="160">
        <v>4</v>
      </c>
      <c r="Z114" s="160">
        <v>6</v>
      </c>
      <c r="AA114" s="160">
        <v>0</v>
      </c>
      <c r="AB114" s="161">
        <f t="shared" si="26"/>
        <v>2</v>
      </c>
      <c r="AC114" s="160">
        <f t="shared" si="27"/>
        <v>3.762</v>
      </c>
      <c r="AD114" s="162">
        <v>5</v>
      </c>
      <c r="AE114" s="162">
        <v>5</v>
      </c>
      <c r="AF114" s="162">
        <v>0</v>
      </c>
      <c r="AG114" s="163">
        <f t="shared" si="28"/>
        <v>3.333333333333333</v>
      </c>
      <c r="AH114" s="162">
        <f t="shared" si="29"/>
        <v>5.4433333333333325</v>
      </c>
      <c r="AI114" s="164">
        <f t="shared" si="32"/>
        <v>18</v>
      </c>
      <c r="AJ114" s="164">
        <f t="shared" si="32"/>
        <v>71</v>
      </c>
      <c r="AK114" s="164">
        <f t="shared" si="32"/>
        <v>1</v>
      </c>
      <c r="AL114" s="164">
        <f t="shared" si="30"/>
        <v>-5.6666664299999994</v>
      </c>
      <c r="AM114" s="165">
        <v>158.6875</v>
      </c>
      <c r="AN114" s="166" t="s">
        <v>246</v>
      </c>
      <c r="AO114" s="167">
        <v>99.91</v>
      </c>
    </row>
    <row r="115" spans="1:41" ht="20.25" customHeight="1" thickBot="1" x14ac:dyDescent="0.3">
      <c r="A115" s="168">
        <v>111</v>
      </c>
      <c r="B115" s="169" t="s">
        <v>20</v>
      </c>
      <c r="C115" s="169" t="s">
        <v>171</v>
      </c>
      <c r="D115" s="170" t="s">
        <v>229</v>
      </c>
      <c r="E115" s="171">
        <v>0</v>
      </c>
      <c r="F115" s="172">
        <v>0</v>
      </c>
      <c r="G115" s="172">
        <v>0</v>
      </c>
      <c r="H115" s="144">
        <f t="shared" si="19"/>
        <v>0</v>
      </c>
      <c r="I115" s="172">
        <f t="shared" si="20"/>
        <v>0</v>
      </c>
      <c r="J115" s="172">
        <v>0</v>
      </c>
      <c r="K115" s="172">
        <v>0</v>
      </c>
      <c r="L115" s="172">
        <v>0</v>
      </c>
      <c r="M115" s="172">
        <f t="shared" ref="M115:M120" si="33">J115-K115/3</f>
        <v>0</v>
      </c>
      <c r="N115" s="172">
        <f t="shared" si="21"/>
        <v>0</v>
      </c>
      <c r="O115" s="172">
        <v>0</v>
      </c>
      <c r="P115" s="172">
        <v>0</v>
      </c>
      <c r="Q115" s="172">
        <v>0</v>
      </c>
      <c r="R115" s="144">
        <f t="shared" si="22"/>
        <v>0</v>
      </c>
      <c r="S115" s="172">
        <f t="shared" si="23"/>
        <v>0</v>
      </c>
      <c r="T115" s="172">
        <v>0</v>
      </c>
      <c r="U115" s="172">
        <v>0</v>
      </c>
      <c r="V115" s="172">
        <v>0</v>
      </c>
      <c r="W115" s="144">
        <f t="shared" si="24"/>
        <v>0</v>
      </c>
      <c r="X115" s="172">
        <f t="shared" si="25"/>
        <v>0</v>
      </c>
      <c r="Y115" s="172">
        <v>0</v>
      </c>
      <c r="Z115" s="172">
        <v>0</v>
      </c>
      <c r="AA115" s="172">
        <v>0</v>
      </c>
      <c r="AB115" s="144">
        <f t="shared" si="26"/>
        <v>0</v>
      </c>
      <c r="AC115" s="172">
        <f t="shared" si="27"/>
        <v>0</v>
      </c>
      <c r="AD115" s="172">
        <v>0</v>
      </c>
      <c r="AE115" s="172">
        <v>0</v>
      </c>
      <c r="AF115" s="172">
        <v>0</v>
      </c>
      <c r="AG115" s="144">
        <f t="shared" si="28"/>
        <v>0</v>
      </c>
      <c r="AH115" s="172">
        <f t="shared" si="29"/>
        <v>0</v>
      </c>
      <c r="AI115" s="173">
        <f t="shared" si="32"/>
        <v>0</v>
      </c>
      <c r="AJ115" s="173">
        <f t="shared" si="32"/>
        <v>0</v>
      </c>
      <c r="AK115" s="173">
        <f t="shared" si="32"/>
        <v>0</v>
      </c>
      <c r="AL115" s="173">
        <f t="shared" si="30"/>
        <v>0</v>
      </c>
      <c r="AM115" s="174">
        <f t="shared" ref="AM115:AM120" si="34">SUM(I115,N115,S115,X115,AC115,AH115,194)</f>
        <v>194</v>
      </c>
      <c r="AN115" s="175" t="s">
        <v>196</v>
      </c>
      <c r="AO115" s="176" t="s">
        <v>230</v>
      </c>
    </row>
    <row r="116" spans="1:41" ht="20.25" customHeight="1" thickBot="1" x14ac:dyDescent="0.3">
      <c r="A116" s="139">
        <v>112</v>
      </c>
      <c r="B116" s="140" t="s">
        <v>20</v>
      </c>
      <c r="C116" s="140" t="s">
        <v>211</v>
      </c>
      <c r="D116" s="141" t="s">
        <v>231</v>
      </c>
      <c r="E116" s="142">
        <v>0</v>
      </c>
      <c r="F116" s="143">
        <v>0</v>
      </c>
      <c r="G116" s="143">
        <v>0</v>
      </c>
      <c r="H116" s="144">
        <f t="shared" si="19"/>
        <v>0</v>
      </c>
      <c r="I116" s="143">
        <f t="shared" si="20"/>
        <v>0</v>
      </c>
      <c r="J116" s="143">
        <v>0</v>
      </c>
      <c r="K116" s="143">
        <v>0</v>
      </c>
      <c r="L116" s="143">
        <v>0</v>
      </c>
      <c r="M116" s="143">
        <f t="shared" si="33"/>
        <v>0</v>
      </c>
      <c r="N116" s="143">
        <f t="shared" si="21"/>
        <v>0</v>
      </c>
      <c r="O116" s="143">
        <v>0</v>
      </c>
      <c r="P116" s="143">
        <v>0</v>
      </c>
      <c r="Q116" s="143">
        <v>0</v>
      </c>
      <c r="R116" s="144">
        <f t="shared" si="22"/>
        <v>0</v>
      </c>
      <c r="S116" s="143">
        <f t="shared" si="23"/>
        <v>0</v>
      </c>
      <c r="T116" s="143">
        <v>0</v>
      </c>
      <c r="U116" s="143">
        <v>0</v>
      </c>
      <c r="V116" s="143">
        <v>0</v>
      </c>
      <c r="W116" s="144">
        <f t="shared" si="24"/>
        <v>0</v>
      </c>
      <c r="X116" s="143">
        <f t="shared" si="25"/>
        <v>0</v>
      </c>
      <c r="Y116" s="143">
        <v>0</v>
      </c>
      <c r="Z116" s="143">
        <v>0</v>
      </c>
      <c r="AA116" s="143">
        <v>0</v>
      </c>
      <c r="AB116" s="144">
        <f t="shared" si="26"/>
        <v>0</v>
      </c>
      <c r="AC116" s="143">
        <f t="shared" si="27"/>
        <v>0</v>
      </c>
      <c r="AD116" s="143">
        <v>0</v>
      </c>
      <c r="AE116" s="143">
        <v>0</v>
      </c>
      <c r="AF116" s="143">
        <v>0</v>
      </c>
      <c r="AG116" s="144">
        <f t="shared" si="28"/>
        <v>0</v>
      </c>
      <c r="AH116" s="143">
        <f t="shared" si="29"/>
        <v>0</v>
      </c>
      <c r="AI116" s="145">
        <f t="shared" si="32"/>
        <v>0</v>
      </c>
      <c r="AJ116" s="145">
        <f t="shared" si="32"/>
        <v>0</v>
      </c>
      <c r="AK116" s="145">
        <f t="shared" si="32"/>
        <v>0</v>
      </c>
      <c r="AL116" s="145">
        <f t="shared" si="30"/>
        <v>0</v>
      </c>
      <c r="AM116" s="146">
        <f t="shared" si="34"/>
        <v>194</v>
      </c>
      <c r="AN116" s="149" t="s">
        <v>213</v>
      </c>
      <c r="AO116" s="148" t="s">
        <v>230</v>
      </c>
    </row>
    <row r="117" spans="1:41" ht="20.25" customHeight="1" thickBot="1" x14ac:dyDescent="0.3">
      <c r="A117" s="139">
        <v>113</v>
      </c>
      <c r="B117" s="140" t="s">
        <v>20</v>
      </c>
      <c r="C117" s="140" t="s">
        <v>169</v>
      </c>
      <c r="D117" s="141" t="s">
        <v>232</v>
      </c>
      <c r="E117" s="142">
        <v>0</v>
      </c>
      <c r="F117" s="143">
        <v>0</v>
      </c>
      <c r="G117" s="143">
        <v>0</v>
      </c>
      <c r="H117" s="144">
        <f t="shared" si="19"/>
        <v>0</v>
      </c>
      <c r="I117" s="143">
        <f t="shared" si="20"/>
        <v>0</v>
      </c>
      <c r="J117" s="143">
        <v>0</v>
      </c>
      <c r="K117" s="143">
        <v>0</v>
      </c>
      <c r="L117" s="143">
        <v>0</v>
      </c>
      <c r="M117" s="143">
        <f t="shared" si="33"/>
        <v>0</v>
      </c>
      <c r="N117" s="143">
        <f t="shared" si="21"/>
        <v>0</v>
      </c>
      <c r="O117" s="143">
        <v>0</v>
      </c>
      <c r="P117" s="143">
        <v>0</v>
      </c>
      <c r="Q117" s="143">
        <v>0</v>
      </c>
      <c r="R117" s="144">
        <f t="shared" si="22"/>
        <v>0</v>
      </c>
      <c r="S117" s="143">
        <f t="shared" si="23"/>
        <v>0</v>
      </c>
      <c r="T117" s="143">
        <v>0</v>
      </c>
      <c r="U117" s="143">
        <v>0</v>
      </c>
      <c r="V117" s="143">
        <v>0</v>
      </c>
      <c r="W117" s="144">
        <f t="shared" si="24"/>
        <v>0</v>
      </c>
      <c r="X117" s="143">
        <f t="shared" si="25"/>
        <v>0</v>
      </c>
      <c r="Y117" s="143">
        <v>0</v>
      </c>
      <c r="Z117" s="143">
        <v>0</v>
      </c>
      <c r="AA117" s="143">
        <v>0</v>
      </c>
      <c r="AB117" s="144">
        <f t="shared" si="26"/>
        <v>0</v>
      </c>
      <c r="AC117" s="143">
        <f t="shared" si="27"/>
        <v>0</v>
      </c>
      <c r="AD117" s="143">
        <v>0</v>
      </c>
      <c r="AE117" s="143">
        <v>0</v>
      </c>
      <c r="AF117" s="143">
        <v>0</v>
      </c>
      <c r="AG117" s="144">
        <f t="shared" si="28"/>
        <v>0</v>
      </c>
      <c r="AH117" s="143">
        <f t="shared" si="29"/>
        <v>0</v>
      </c>
      <c r="AI117" s="145">
        <f t="shared" ref="AI117:AK120" si="35">E117+J117+O117+T117+Y117+AD117</f>
        <v>0</v>
      </c>
      <c r="AJ117" s="145">
        <f t="shared" si="35"/>
        <v>0</v>
      </c>
      <c r="AK117" s="145">
        <f t="shared" si="35"/>
        <v>0</v>
      </c>
      <c r="AL117" s="145">
        <f t="shared" si="30"/>
        <v>0</v>
      </c>
      <c r="AM117" s="146">
        <f t="shared" si="34"/>
        <v>194</v>
      </c>
      <c r="AN117" s="147" t="s">
        <v>246</v>
      </c>
      <c r="AO117" s="148" t="s">
        <v>230</v>
      </c>
    </row>
    <row r="118" spans="1:41" ht="20.25" customHeight="1" thickBot="1" x14ac:dyDescent="0.3">
      <c r="A118" s="139">
        <v>114</v>
      </c>
      <c r="B118" s="140" t="s">
        <v>20</v>
      </c>
      <c r="C118" s="140" t="s">
        <v>233</v>
      </c>
      <c r="D118" s="141" t="s">
        <v>234</v>
      </c>
      <c r="E118" s="142">
        <v>0</v>
      </c>
      <c r="F118" s="143">
        <v>0</v>
      </c>
      <c r="G118" s="143">
        <v>0</v>
      </c>
      <c r="H118" s="144">
        <f t="shared" si="19"/>
        <v>0</v>
      </c>
      <c r="I118" s="143">
        <f t="shared" si="20"/>
        <v>0</v>
      </c>
      <c r="J118" s="143">
        <v>0</v>
      </c>
      <c r="K118" s="143">
        <v>0</v>
      </c>
      <c r="L118" s="143">
        <v>0</v>
      </c>
      <c r="M118" s="143">
        <f t="shared" si="33"/>
        <v>0</v>
      </c>
      <c r="N118" s="143">
        <f t="shared" si="21"/>
        <v>0</v>
      </c>
      <c r="O118" s="143">
        <v>0</v>
      </c>
      <c r="P118" s="143">
        <v>0</v>
      </c>
      <c r="Q118" s="143">
        <v>0</v>
      </c>
      <c r="R118" s="144">
        <f t="shared" si="22"/>
        <v>0</v>
      </c>
      <c r="S118" s="143">
        <f t="shared" si="23"/>
        <v>0</v>
      </c>
      <c r="T118" s="143">
        <v>0</v>
      </c>
      <c r="U118" s="143">
        <v>0</v>
      </c>
      <c r="V118" s="143">
        <v>0</v>
      </c>
      <c r="W118" s="144">
        <f t="shared" si="24"/>
        <v>0</v>
      </c>
      <c r="X118" s="143">
        <f t="shared" si="25"/>
        <v>0</v>
      </c>
      <c r="Y118" s="143">
        <v>0</v>
      </c>
      <c r="Z118" s="143">
        <v>0</v>
      </c>
      <c r="AA118" s="143">
        <v>0</v>
      </c>
      <c r="AB118" s="144">
        <f t="shared" si="26"/>
        <v>0</v>
      </c>
      <c r="AC118" s="143">
        <f t="shared" si="27"/>
        <v>0</v>
      </c>
      <c r="AD118" s="143">
        <v>0</v>
      </c>
      <c r="AE118" s="143">
        <v>0</v>
      </c>
      <c r="AF118" s="143">
        <v>0</v>
      </c>
      <c r="AG118" s="144">
        <f t="shared" si="28"/>
        <v>0</v>
      </c>
      <c r="AH118" s="143">
        <f t="shared" si="29"/>
        <v>0</v>
      </c>
      <c r="AI118" s="145">
        <f t="shared" si="35"/>
        <v>0</v>
      </c>
      <c r="AJ118" s="145">
        <f t="shared" si="35"/>
        <v>0</v>
      </c>
      <c r="AK118" s="145">
        <f t="shared" si="35"/>
        <v>0</v>
      </c>
      <c r="AL118" s="145">
        <f t="shared" si="30"/>
        <v>0</v>
      </c>
      <c r="AM118" s="146">
        <f t="shared" si="34"/>
        <v>194</v>
      </c>
      <c r="AN118" s="147" t="s">
        <v>54</v>
      </c>
      <c r="AO118" s="148" t="s">
        <v>230</v>
      </c>
    </row>
    <row r="119" spans="1:41" ht="20.25" customHeight="1" thickBot="1" x14ac:dyDescent="0.3">
      <c r="A119" s="139">
        <v>115</v>
      </c>
      <c r="B119" s="140" t="s">
        <v>20</v>
      </c>
      <c r="C119" s="140" t="s">
        <v>235</v>
      </c>
      <c r="D119" s="141" t="s">
        <v>192</v>
      </c>
      <c r="E119" s="142">
        <v>0</v>
      </c>
      <c r="F119" s="143">
        <v>0</v>
      </c>
      <c r="G119" s="143">
        <v>0</v>
      </c>
      <c r="H119" s="144">
        <f t="shared" si="19"/>
        <v>0</v>
      </c>
      <c r="I119" s="143">
        <f t="shared" si="20"/>
        <v>0</v>
      </c>
      <c r="J119" s="143">
        <v>0</v>
      </c>
      <c r="K119" s="143">
        <v>0</v>
      </c>
      <c r="L119" s="143">
        <v>0</v>
      </c>
      <c r="M119" s="143">
        <f t="shared" si="33"/>
        <v>0</v>
      </c>
      <c r="N119" s="143">
        <f t="shared" si="21"/>
        <v>0</v>
      </c>
      <c r="O119" s="143">
        <v>0</v>
      </c>
      <c r="P119" s="143">
        <v>0</v>
      </c>
      <c r="Q119" s="143">
        <v>0</v>
      </c>
      <c r="R119" s="144">
        <f t="shared" si="22"/>
        <v>0</v>
      </c>
      <c r="S119" s="143">
        <f t="shared" si="23"/>
        <v>0</v>
      </c>
      <c r="T119" s="143">
        <v>0</v>
      </c>
      <c r="U119" s="143">
        <v>0</v>
      </c>
      <c r="V119" s="143">
        <v>0</v>
      </c>
      <c r="W119" s="144">
        <f t="shared" si="24"/>
        <v>0</v>
      </c>
      <c r="X119" s="143">
        <f t="shared" si="25"/>
        <v>0</v>
      </c>
      <c r="Y119" s="143">
        <v>0</v>
      </c>
      <c r="Z119" s="143">
        <v>0</v>
      </c>
      <c r="AA119" s="143">
        <v>0</v>
      </c>
      <c r="AB119" s="144">
        <f t="shared" si="26"/>
        <v>0</v>
      </c>
      <c r="AC119" s="143">
        <f t="shared" si="27"/>
        <v>0</v>
      </c>
      <c r="AD119" s="143">
        <v>0</v>
      </c>
      <c r="AE119" s="143">
        <v>0</v>
      </c>
      <c r="AF119" s="143">
        <v>0</v>
      </c>
      <c r="AG119" s="144">
        <f t="shared" si="28"/>
        <v>0</v>
      </c>
      <c r="AH119" s="143">
        <f t="shared" si="29"/>
        <v>0</v>
      </c>
      <c r="AI119" s="145">
        <f t="shared" si="35"/>
        <v>0</v>
      </c>
      <c r="AJ119" s="145">
        <f t="shared" si="35"/>
        <v>0</v>
      </c>
      <c r="AK119" s="145">
        <f t="shared" si="35"/>
        <v>0</v>
      </c>
      <c r="AL119" s="145">
        <f t="shared" si="30"/>
        <v>0</v>
      </c>
      <c r="AM119" s="146">
        <f t="shared" si="34"/>
        <v>194</v>
      </c>
      <c r="AN119" s="147" t="s">
        <v>196</v>
      </c>
      <c r="AO119" s="148" t="s">
        <v>230</v>
      </c>
    </row>
    <row r="120" spans="1:41" ht="20.25" customHeight="1" thickBot="1" x14ac:dyDescent="0.3">
      <c r="A120" s="177">
        <v>116</v>
      </c>
      <c r="B120" s="140" t="s">
        <v>20</v>
      </c>
      <c r="C120" s="140" t="s">
        <v>236</v>
      </c>
      <c r="D120" s="141" t="s">
        <v>237</v>
      </c>
      <c r="E120" s="142">
        <v>0</v>
      </c>
      <c r="F120" s="143">
        <v>0</v>
      </c>
      <c r="G120" s="143">
        <v>0</v>
      </c>
      <c r="H120" s="172">
        <f t="shared" si="19"/>
        <v>0</v>
      </c>
      <c r="I120" s="143">
        <f t="shared" si="20"/>
        <v>0</v>
      </c>
      <c r="J120" s="143">
        <v>0</v>
      </c>
      <c r="K120" s="143">
        <v>0</v>
      </c>
      <c r="L120" s="143">
        <v>0</v>
      </c>
      <c r="M120" s="143">
        <f t="shared" si="33"/>
        <v>0</v>
      </c>
      <c r="N120" s="143">
        <f t="shared" si="21"/>
        <v>0</v>
      </c>
      <c r="O120" s="143">
        <v>0</v>
      </c>
      <c r="P120" s="143">
        <v>0</v>
      </c>
      <c r="Q120" s="143">
        <v>0</v>
      </c>
      <c r="R120" s="172">
        <f t="shared" si="22"/>
        <v>0</v>
      </c>
      <c r="S120" s="143">
        <f t="shared" si="23"/>
        <v>0</v>
      </c>
      <c r="T120" s="143">
        <v>0</v>
      </c>
      <c r="U120" s="143">
        <v>0</v>
      </c>
      <c r="V120" s="143">
        <v>0</v>
      </c>
      <c r="W120" s="172">
        <f t="shared" si="24"/>
        <v>0</v>
      </c>
      <c r="X120" s="143">
        <f t="shared" si="25"/>
        <v>0</v>
      </c>
      <c r="Y120" s="143">
        <v>0</v>
      </c>
      <c r="Z120" s="143">
        <v>0</v>
      </c>
      <c r="AA120" s="143">
        <v>0</v>
      </c>
      <c r="AB120" s="172">
        <f t="shared" si="26"/>
        <v>0</v>
      </c>
      <c r="AC120" s="143">
        <f t="shared" si="27"/>
        <v>0</v>
      </c>
      <c r="AD120" s="143">
        <v>0</v>
      </c>
      <c r="AE120" s="143">
        <v>0</v>
      </c>
      <c r="AF120" s="143">
        <v>0</v>
      </c>
      <c r="AG120" s="172">
        <f t="shared" si="28"/>
        <v>0</v>
      </c>
      <c r="AH120" s="143">
        <f t="shared" si="29"/>
        <v>0</v>
      </c>
      <c r="AI120" s="145">
        <f t="shared" si="35"/>
        <v>0</v>
      </c>
      <c r="AJ120" s="145">
        <f t="shared" si="35"/>
        <v>0</v>
      </c>
      <c r="AK120" s="145">
        <f t="shared" si="35"/>
        <v>0</v>
      </c>
      <c r="AL120" s="145">
        <f t="shared" si="30"/>
        <v>0</v>
      </c>
      <c r="AM120" s="146">
        <f t="shared" si="34"/>
        <v>194</v>
      </c>
      <c r="AN120" s="149" t="s">
        <v>244</v>
      </c>
      <c r="AO120" s="148" t="s">
        <v>230</v>
      </c>
    </row>
    <row r="121" spans="1:41" s="151" customFormat="1" ht="24" customHeight="1" x14ac:dyDescent="0.25">
      <c r="A121" s="150"/>
      <c r="D121" s="152" t="s">
        <v>238</v>
      </c>
      <c r="E121" s="153">
        <f>AVERAGE(E5:E114)</f>
        <v>9.8909090909090907</v>
      </c>
      <c r="F121" s="153">
        <f>AVERAGE(F5:F114)</f>
        <v>7.4363636363636365</v>
      </c>
      <c r="G121" s="153">
        <f>AVERAGE(G5:G114)</f>
        <v>2.6818181818181817</v>
      </c>
      <c r="H121" s="153">
        <f>AVERAGE(H5:H114)</f>
        <v>7.4121212121212139</v>
      </c>
      <c r="I121" s="153"/>
      <c r="J121" s="153">
        <f>AVERAGE(J5:J114)</f>
        <v>5.3272727272727272</v>
      </c>
      <c r="K121" s="153">
        <f>AVERAGE(K5:K114)</f>
        <v>7.0454545454545459</v>
      </c>
      <c r="L121" s="153">
        <f>AVERAGE(L5:L114)</f>
        <v>7.627272727272727</v>
      </c>
      <c r="M121" s="153">
        <f>AVERAGE(M5:M114)</f>
        <v>2.9787878801212107</v>
      </c>
      <c r="N121" s="153"/>
      <c r="O121" s="153">
        <f>AVERAGE(O5:O114)</f>
        <v>10.6</v>
      </c>
      <c r="P121" s="153">
        <f>AVERAGE(P5:P114)</f>
        <v>6.6090909090909093</v>
      </c>
      <c r="Q121" s="153">
        <f>AVERAGE(Q5:Q114)</f>
        <v>2.790909090909091</v>
      </c>
      <c r="R121" s="153">
        <f>AVERAGE(R5:R114)</f>
        <v>8.3969696969697001</v>
      </c>
      <c r="S121" s="153"/>
      <c r="T121" s="153">
        <f>AVERAGE(T5:T114)</f>
        <v>4.8181818181818183</v>
      </c>
      <c r="U121" s="153">
        <f>AVERAGE(U5:U114)</f>
        <v>3.6636363636363636</v>
      </c>
      <c r="V121" s="153">
        <f>AVERAGE(V5:V114)</f>
        <v>1.5181818181818181</v>
      </c>
      <c r="W121" s="153">
        <f>AVERAGE(W5:W114)</f>
        <v>3.5969696969696976</v>
      </c>
      <c r="X121" s="153"/>
      <c r="Y121" s="153">
        <f>AVERAGE(Y5:Y114)</f>
        <v>6.1181818181818182</v>
      </c>
      <c r="Z121" s="153">
        <f>AVERAGE(Z5:Z114)</f>
        <v>2.9727272727272727</v>
      </c>
      <c r="AA121" s="153">
        <f>AVERAGE(AA5:AA114)</f>
        <v>0.90909090909090906</v>
      </c>
      <c r="AB121" s="153">
        <f>AVERAGE(AB5:AB114)</f>
        <v>5.1272727272727261</v>
      </c>
      <c r="AC121" s="153"/>
      <c r="AD121" s="153">
        <f>AVERAGE(AD5:AD114)</f>
        <v>3.1909090909090909</v>
      </c>
      <c r="AE121" s="153">
        <f>AVERAGE(AE5:AE114)</f>
        <v>2.7181818181818183</v>
      </c>
      <c r="AF121" s="153">
        <f>AVERAGE(AF5:AF114)</f>
        <v>4.1818181818181817</v>
      </c>
      <c r="AG121" s="153">
        <f>AVERAGE(AG5:AG114)</f>
        <v>2.2848484848484847</v>
      </c>
      <c r="AH121" s="153"/>
      <c r="AI121" s="153">
        <f>AVERAGE(AI5:AI114)</f>
        <v>39.945454545454545</v>
      </c>
      <c r="AJ121" s="153">
        <f>AVERAGE(AJ5:AJ114)</f>
        <v>30.445454545454545</v>
      </c>
      <c r="AK121" s="153">
        <f>AVERAGE(AK5:AK114)</f>
        <v>19.709090909090911</v>
      </c>
      <c r="AL121" s="153">
        <f>AVERAGE(AL5:AL114)</f>
        <v>29.796969798454537</v>
      </c>
      <c r="AM121" s="154">
        <f>AVERAGE(AM5:AM114)</f>
        <v>289.48091878787881</v>
      </c>
      <c r="AN121" s="153"/>
      <c r="AO121" s="154">
        <f>AVERAGE(AO5:AO114)</f>
        <v>49.817454545454531</v>
      </c>
    </row>
  </sheetData>
  <autoFilter ref="A4:AO121"/>
  <mergeCells count="12">
    <mergeCell ref="AD2:AH2"/>
    <mergeCell ref="AI2:AO2"/>
    <mergeCell ref="A1:AO1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ageMargins left="0.59055118110236227" right="0" top="0" bottom="0" header="0" footer="0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O121"/>
  <sheetViews>
    <sheetView topLeftCell="A13" zoomScaleNormal="100" workbookViewId="0">
      <selection activeCell="C27" sqref="C27"/>
    </sheetView>
  </sheetViews>
  <sheetFormatPr defaultRowHeight="15" x14ac:dyDescent="0.25"/>
  <cols>
    <col min="1" max="1" width="5.140625" style="150" customWidth="1"/>
    <col min="2" max="3" width="27.85546875" customWidth="1"/>
    <col min="4" max="4" width="27.85546875" style="155" customWidth="1"/>
    <col min="5" max="7" width="5.28515625" hidden="1" customWidth="1"/>
    <col min="8" max="9" width="0" hidden="1" customWidth="1"/>
    <col min="10" max="12" width="5.28515625" hidden="1" customWidth="1"/>
    <col min="13" max="14" width="0" hidden="1" customWidth="1"/>
    <col min="15" max="17" width="5.28515625" hidden="1" customWidth="1"/>
    <col min="18" max="19" width="0" hidden="1" customWidth="1"/>
    <col min="20" max="22" width="5.28515625" hidden="1" customWidth="1"/>
    <col min="23" max="24" width="0" hidden="1" customWidth="1"/>
    <col min="25" max="27" width="5.28515625" hidden="1" customWidth="1"/>
    <col min="28" max="29" width="0" hidden="1" customWidth="1"/>
    <col min="30" max="32" width="5.28515625" hidden="1" customWidth="1"/>
    <col min="33" max="33" width="0" hidden="1" customWidth="1"/>
    <col min="34" max="34" width="9.28515625" hidden="1" customWidth="1"/>
    <col min="35" max="37" width="4.5703125" hidden="1" customWidth="1"/>
    <col min="38" max="38" width="0" hidden="1" customWidth="1"/>
    <col min="39" max="39" width="18.7109375" customWidth="1"/>
    <col min="40" max="40" width="78.7109375" customWidth="1"/>
    <col min="41" max="41" width="29.42578125" customWidth="1"/>
  </cols>
  <sheetData>
    <row r="1" spans="1:41" ht="21.75" thickBot="1" x14ac:dyDescent="0.4">
      <c r="A1" s="250" t="s">
        <v>239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2"/>
    </row>
    <row r="2" spans="1:41" ht="18.75" customHeight="1" thickBot="1" x14ac:dyDescent="0.3">
      <c r="A2" s="253" t="s">
        <v>0</v>
      </c>
      <c r="B2" s="255" t="s">
        <v>1</v>
      </c>
      <c r="C2" s="257" t="s">
        <v>2</v>
      </c>
      <c r="D2" s="259" t="s">
        <v>3</v>
      </c>
      <c r="E2" s="261" t="s">
        <v>4</v>
      </c>
      <c r="F2" s="262"/>
      <c r="G2" s="262"/>
      <c r="H2" s="262"/>
      <c r="I2" s="263"/>
      <c r="J2" s="243" t="s">
        <v>5</v>
      </c>
      <c r="K2" s="244"/>
      <c r="L2" s="244"/>
      <c r="M2" s="244"/>
      <c r="N2" s="245"/>
      <c r="O2" s="261" t="s">
        <v>6</v>
      </c>
      <c r="P2" s="262"/>
      <c r="Q2" s="262"/>
      <c r="R2" s="262"/>
      <c r="S2" s="263"/>
      <c r="T2" s="243" t="s">
        <v>7</v>
      </c>
      <c r="U2" s="244"/>
      <c r="V2" s="244"/>
      <c r="W2" s="244"/>
      <c r="X2" s="245"/>
      <c r="Y2" s="264" t="s">
        <v>8</v>
      </c>
      <c r="Z2" s="265"/>
      <c r="AA2" s="265"/>
      <c r="AB2" s="265"/>
      <c r="AC2" s="266"/>
      <c r="AD2" s="243" t="s">
        <v>9</v>
      </c>
      <c r="AE2" s="244"/>
      <c r="AF2" s="244"/>
      <c r="AG2" s="244"/>
      <c r="AH2" s="245"/>
      <c r="AI2" s="246" t="s">
        <v>10</v>
      </c>
      <c r="AJ2" s="247"/>
      <c r="AK2" s="248"/>
      <c r="AL2" s="248"/>
      <c r="AM2" s="248"/>
      <c r="AN2" s="248"/>
      <c r="AO2" s="249"/>
    </row>
    <row r="3" spans="1:41" ht="25.5" customHeight="1" x14ac:dyDescent="0.25">
      <c r="A3" s="254"/>
      <c r="B3" s="256"/>
      <c r="C3" s="258"/>
      <c r="D3" s="260"/>
      <c r="E3" s="1" t="s">
        <v>11</v>
      </c>
      <c r="F3" s="2" t="s">
        <v>12</v>
      </c>
      <c r="G3" s="3" t="s">
        <v>13</v>
      </c>
      <c r="H3" s="4" t="s">
        <v>14</v>
      </c>
      <c r="I3" s="5" t="s">
        <v>15</v>
      </c>
      <c r="J3" s="6" t="s">
        <v>11</v>
      </c>
      <c r="K3" s="7" t="s">
        <v>12</v>
      </c>
      <c r="L3" s="8" t="s">
        <v>13</v>
      </c>
      <c r="M3" s="9" t="s">
        <v>14</v>
      </c>
      <c r="N3" s="10" t="s">
        <v>15</v>
      </c>
      <c r="O3" s="1" t="s">
        <v>11</v>
      </c>
      <c r="P3" s="2" t="s">
        <v>12</v>
      </c>
      <c r="Q3" s="3" t="s">
        <v>13</v>
      </c>
      <c r="R3" s="4" t="s">
        <v>14</v>
      </c>
      <c r="S3" s="5" t="s">
        <v>15</v>
      </c>
      <c r="T3" s="6" t="s">
        <v>11</v>
      </c>
      <c r="U3" s="7" t="s">
        <v>12</v>
      </c>
      <c r="V3" s="11" t="s">
        <v>13</v>
      </c>
      <c r="W3" s="9" t="s">
        <v>14</v>
      </c>
      <c r="X3" s="10" t="s">
        <v>15</v>
      </c>
      <c r="Y3" s="12" t="s">
        <v>11</v>
      </c>
      <c r="Z3" s="2" t="s">
        <v>12</v>
      </c>
      <c r="AA3" s="13" t="s">
        <v>13</v>
      </c>
      <c r="AB3" s="4" t="s">
        <v>14</v>
      </c>
      <c r="AC3" s="5" t="s">
        <v>15</v>
      </c>
      <c r="AD3" s="6" t="s">
        <v>11</v>
      </c>
      <c r="AE3" s="7" t="s">
        <v>12</v>
      </c>
      <c r="AF3" s="11" t="s">
        <v>13</v>
      </c>
      <c r="AG3" s="9" t="s">
        <v>14</v>
      </c>
      <c r="AH3" s="10" t="s">
        <v>15</v>
      </c>
      <c r="AI3" s="14" t="s">
        <v>11</v>
      </c>
      <c r="AJ3" s="15" t="s">
        <v>12</v>
      </c>
      <c r="AK3" s="16" t="s">
        <v>13</v>
      </c>
      <c r="AL3" s="17" t="s">
        <v>16</v>
      </c>
      <c r="AM3" s="18" t="s">
        <v>17</v>
      </c>
      <c r="AN3" s="19" t="s">
        <v>18</v>
      </c>
      <c r="AO3" s="20" t="s">
        <v>19</v>
      </c>
    </row>
    <row r="4" spans="1:41" ht="25.5" customHeight="1" thickBot="1" x14ac:dyDescent="0.3">
      <c r="A4" s="178"/>
      <c r="B4" s="179"/>
      <c r="C4" s="179"/>
      <c r="D4" s="180"/>
      <c r="E4" s="12"/>
      <c r="F4" s="2"/>
      <c r="G4" s="13"/>
      <c r="H4" s="181"/>
      <c r="I4" s="181"/>
      <c r="J4" s="182"/>
      <c r="K4" s="7"/>
      <c r="L4" s="8"/>
      <c r="M4" s="183"/>
      <c r="N4" s="183"/>
      <c r="O4" s="12"/>
      <c r="P4" s="2"/>
      <c r="Q4" s="13"/>
      <c r="R4" s="181"/>
      <c r="S4" s="181"/>
      <c r="T4" s="182"/>
      <c r="U4" s="7"/>
      <c r="V4" s="8"/>
      <c r="W4" s="183"/>
      <c r="X4" s="183"/>
      <c r="Y4" s="12"/>
      <c r="Z4" s="2"/>
      <c r="AA4" s="13"/>
      <c r="AB4" s="181"/>
      <c r="AC4" s="181"/>
      <c r="AD4" s="182"/>
      <c r="AE4" s="7"/>
      <c r="AF4" s="8"/>
      <c r="AG4" s="183"/>
      <c r="AH4" s="183"/>
      <c r="AI4" s="184"/>
      <c r="AJ4" s="185"/>
      <c r="AK4" s="186"/>
      <c r="AL4" s="186"/>
      <c r="AM4" s="187"/>
      <c r="AN4" s="188"/>
      <c r="AO4" s="189"/>
    </row>
    <row r="5" spans="1:41" ht="20.25" customHeight="1" x14ac:dyDescent="0.25">
      <c r="A5" s="21">
        <v>1</v>
      </c>
      <c r="B5" s="22" t="s">
        <v>20</v>
      </c>
      <c r="C5" s="22" t="s">
        <v>21</v>
      </c>
      <c r="D5" s="23" t="s">
        <v>22</v>
      </c>
      <c r="E5" s="24">
        <v>20</v>
      </c>
      <c r="F5" s="24">
        <v>0</v>
      </c>
      <c r="G5" s="24">
        <v>0</v>
      </c>
      <c r="H5" s="24">
        <f t="shared" ref="H5:H68" si="0">E5-F5/3</f>
        <v>20</v>
      </c>
      <c r="I5" s="24">
        <f t="shared" ref="I5:I68" si="1">H5*3.6728</f>
        <v>73.456000000000003</v>
      </c>
      <c r="J5" s="24">
        <v>18</v>
      </c>
      <c r="K5" s="24">
        <v>2</v>
      </c>
      <c r="L5" s="24">
        <v>0</v>
      </c>
      <c r="M5" s="24">
        <f t="shared" ref="M5:M19" si="2">J5-K5/3</f>
        <v>17.333333333333332</v>
      </c>
      <c r="N5" s="24">
        <f t="shared" ref="N5:N68" si="3">M5*4.9536</f>
        <v>85.862399999999994</v>
      </c>
      <c r="O5" s="24">
        <v>20</v>
      </c>
      <c r="P5" s="24">
        <v>0</v>
      </c>
      <c r="Q5" s="24">
        <v>0</v>
      </c>
      <c r="R5" s="24">
        <f t="shared" ref="R5:R68" si="4">O5-P5/3</f>
        <v>20</v>
      </c>
      <c r="S5" s="24">
        <f t="shared" ref="S5:S68" si="5">R5*4.0736</f>
        <v>81.471999999999994</v>
      </c>
      <c r="T5" s="24">
        <v>10</v>
      </c>
      <c r="U5" s="24">
        <v>0</v>
      </c>
      <c r="V5" s="24">
        <v>0</v>
      </c>
      <c r="W5" s="24">
        <f t="shared" ref="W5:W68" si="6">T5-U5/3</f>
        <v>10</v>
      </c>
      <c r="X5" s="24">
        <f t="shared" ref="X5:X68" si="7">W5*1.686</f>
        <v>16.86</v>
      </c>
      <c r="Y5" s="24">
        <v>9</v>
      </c>
      <c r="Z5" s="24">
        <v>1</v>
      </c>
      <c r="AA5" s="24">
        <v>0</v>
      </c>
      <c r="AB5" s="24">
        <f t="shared" ref="AB5:AB68" si="8">Y5-Z5/3</f>
        <v>8.6666666666666661</v>
      </c>
      <c r="AC5" s="24">
        <f t="shared" ref="AC5:AC68" si="9">AB5*1.881</f>
        <v>16.302</v>
      </c>
      <c r="AD5" s="24">
        <v>10</v>
      </c>
      <c r="AE5" s="24">
        <v>0</v>
      </c>
      <c r="AF5" s="24">
        <v>0</v>
      </c>
      <c r="AG5" s="24">
        <f t="shared" ref="AG5:AG68" si="10">AD5-AE5/3</f>
        <v>10</v>
      </c>
      <c r="AH5" s="24">
        <f t="shared" ref="AH5:AH68" si="11">AG5*1.633</f>
        <v>16.329999999999998</v>
      </c>
      <c r="AI5" s="25">
        <f t="shared" ref="AI5:AK20" si="12">E5+J5+O5+T5+Y5+AD5</f>
        <v>87</v>
      </c>
      <c r="AJ5" s="25">
        <f t="shared" si="12"/>
        <v>3</v>
      </c>
      <c r="AK5" s="25">
        <f t="shared" si="12"/>
        <v>0</v>
      </c>
      <c r="AL5" s="25">
        <f t="shared" ref="AL5:AL68" si="13">AI5-AJ5*0.33333333</f>
        <v>86.000000009999994</v>
      </c>
      <c r="AM5" s="26">
        <v>482.96440000000001</v>
      </c>
      <c r="AN5" s="27" t="s">
        <v>23</v>
      </c>
      <c r="AO5" s="28">
        <v>0.19</v>
      </c>
    </row>
    <row r="6" spans="1:41" ht="20.25" customHeight="1" x14ac:dyDescent="0.25">
      <c r="A6" s="29">
        <v>2</v>
      </c>
      <c r="B6" s="30" t="s">
        <v>20</v>
      </c>
      <c r="C6" s="30" t="s">
        <v>24</v>
      </c>
      <c r="D6" s="31" t="s">
        <v>25</v>
      </c>
      <c r="E6" s="32">
        <v>20</v>
      </c>
      <c r="F6" s="32">
        <v>0</v>
      </c>
      <c r="G6" s="32">
        <v>0</v>
      </c>
      <c r="H6" s="32">
        <f t="shared" si="0"/>
        <v>20</v>
      </c>
      <c r="I6" s="32">
        <f t="shared" si="1"/>
        <v>73.456000000000003</v>
      </c>
      <c r="J6" s="32">
        <v>16</v>
      </c>
      <c r="K6" s="32">
        <v>4</v>
      </c>
      <c r="L6" s="32">
        <v>0</v>
      </c>
      <c r="M6" s="32">
        <f t="shared" si="2"/>
        <v>14.666666666666666</v>
      </c>
      <c r="N6" s="32">
        <f t="shared" si="3"/>
        <v>72.652799999999999</v>
      </c>
      <c r="O6" s="32">
        <v>20</v>
      </c>
      <c r="P6" s="32">
        <v>0</v>
      </c>
      <c r="Q6" s="32">
        <v>0</v>
      </c>
      <c r="R6" s="32">
        <f t="shared" si="4"/>
        <v>20</v>
      </c>
      <c r="S6" s="32">
        <f t="shared" si="5"/>
        <v>81.471999999999994</v>
      </c>
      <c r="T6" s="32">
        <v>10</v>
      </c>
      <c r="U6" s="32">
        <v>0</v>
      </c>
      <c r="V6" s="32">
        <v>0</v>
      </c>
      <c r="W6" s="32">
        <f t="shared" si="6"/>
        <v>10</v>
      </c>
      <c r="X6" s="32">
        <f t="shared" si="7"/>
        <v>16.86</v>
      </c>
      <c r="Y6" s="32">
        <v>10</v>
      </c>
      <c r="Z6" s="32">
        <v>0</v>
      </c>
      <c r="AA6" s="32">
        <v>0</v>
      </c>
      <c r="AB6" s="32">
        <f t="shared" si="8"/>
        <v>10</v>
      </c>
      <c r="AC6" s="32">
        <f t="shared" si="9"/>
        <v>18.809999999999999</v>
      </c>
      <c r="AD6" s="32">
        <v>10</v>
      </c>
      <c r="AE6" s="32">
        <v>0</v>
      </c>
      <c r="AF6" s="32">
        <v>0</v>
      </c>
      <c r="AG6" s="32">
        <f t="shared" si="10"/>
        <v>10</v>
      </c>
      <c r="AH6" s="32">
        <f t="shared" si="11"/>
        <v>16.329999999999998</v>
      </c>
      <c r="AI6" s="33">
        <f t="shared" si="12"/>
        <v>86</v>
      </c>
      <c r="AJ6" s="33">
        <f t="shared" si="12"/>
        <v>4</v>
      </c>
      <c r="AK6" s="33">
        <f t="shared" si="12"/>
        <v>0</v>
      </c>
      <c r="AL6" s="33">
        <f t="shared" si="13"/>
        <v>84.666666680000006</v>
      </c>
      <c r="AM6" s="34">
        <v>470.02109999999999</v>
      </c>
      <c r="AN6" s="35" t="s">
        <v>26</v>
      </c>
      <c r="AO6" s="36">
        <v>0.6</v>
      </c>
    </row>
    <row r="7" spans="1:41" ht="20.25" customHeight="1" x14ac:dyDescent="0.25">
      <c r="A7" s="29">
        <v>3</v>
      </c>
      <c r="B7" s="30" t="s">
        <v>20</v>
      </c>
      <c r="C7" s="30" t="s">
        <v>27</v>
      </c>
      <c r="D7" s="31" t="s">
        <v>28</v>
      </c>
      <c r="E7" s="32">
        <v>18</v>
      </c>
      <c r="F7" s="32">
        <v>2</v>
      </c>
      <c r="G7" s="32">
        <v>0</v>
      </c>
      <c r="H7" s="32">
        <f t="shared" si="0"/>
        <v>17.333333333333332</v>
      </c>
      <c r="I7" s="32">
        <f t="shared" si="1"/>
        <v>63.661866666666661</v>
      </c>
      <c r="J7" s="32">
        <v>17</v>
      </c>
      <c r="K7" s="32">
        <v>3</v>
      </c>
      <c r="L7" s="32">
        <v>0</v>
      </c>
      <c r="M7" s="32">
        <f t="shared" si="2"/>
        <v>16</v>
      </c>
      <c r="N7" s="32">
        <f t="shared" si="3"/>
        <v>79.257599999999996</v>
      </c>
      <c r="O7" s="32">
        <v>19</v>
      </c>
      <c r="P7" s="32">
        <v>1</v>
      </c>
      <c r="Q7" s="32">
        <v>0</v>
      </c>
      <c r="R7" s="32">
        <f t="shared" si="4"/>
        <v>18.666666666666668</v>
      </c>
      <c r="S7" s="32">
        <f t="shared" si="5"/>
        <v>76.040533333333343</v>
      </c>
      <c r="T7" s="32">
        <v>9</v>
      </c>
      <c r="U7" s="32">
        <v>1</v>
      </c>
      <c r="V7" s="32">
        <v>0</v>
      </c>
      <c r="W7" s="32">
        <f t="shared" si="6"/>
        <v>8.6666666666666661</v>
      </c>
      <c r="X7" s="32">
        <f t="shared" si="7"/>
        <v>14.611999999999998</v>
      </c>
      <c r="Y7" s="32">
        <v>10</v>
      </c>
      <c r="Z7" s="32">
        <v>0</v>
      </c>
      <c r="AA7" s="32">
        <v>0</v>
      </c>
      <c r="AB7" s="32">
        <f t="shared" si="8"/>
        <v>10</v>
      </c>
      <c r="AC7" s="32">
        <f t="shared" si="9"/>
        <v>18.809999999999999</v>
      </c>
      <c r="AD7" s="32">
        <v>9</v>
      </c>
      <c r="AE7" s="32">
        <v>1</v>
      </c>
      <c r="AF7" s="32">
        <v>0</v>
      </c>
      <c r="AG7" s="32">
        <f t="shared" si="10"/>
        <v>8.6666666666666661</v>
      </c>
      <c r="AH7" s="32">
        <f t="shared" si="11"/>
        <v>14.152666666666665</v>
      </c>
      <c r="AI7" s="33">
        <f t="shared" si="12"/>
        <v>82</v>
      </c>
      <c r="AJ7" s="33">
        <f t="shared" si="12"/>
        <v>8</v>
      </c>
      <c r="AK7" s="33">
        <f t="shared" si="12"/>
        <v>0</v>
      </c>
      <c r="AL7" s="33">
        <f t="shared" si="13"/>
        <v>79.333333359999997</v>
      </c>
      <c r="AM7" s="34">
        <v>459.01240000000001</v>
      </c>
      <c r="AN7" s="35" t="s">
        <v>29</v>
      </c>
      <c r="AO7" s="36">
        <v>1.1499999999999999</v>
      </c>
    </row>
    <row r="8" spans="1:41" ht="20.25" customHeight="1" x14ac:dyDescent="0.25">
      <c r="A8" s="29">
        <v>4</v>
      </c>
      <c r="B8" s="30" t="s">
        <v>20</v>
      </c>
      <c r="C8" s="30" t="s">
        <v>30</v>
      </c>
      <c r="D8" s="31" t="s">
        <v>31</v>
      </c>
      <c r="E8" s="32">
        <v>17</v>
      </c>
      <c r="F8" s="32">
        <v>1</v>
      </c>
      <c r="G8" s="32">
        <v>2</v>
      </c>
      <c r="H8" s="32">
        <f t="shared" si="0"/>
        <v>16.666666666666668</v>
      </c>
      <c r="I8" s="32">
        <f t="shared" si="1"/>
        <v>61.213333333333338</v>
      </c>
      <c r="J8" s="32">
        <v>17</v>
      </c>
      <c r="K8" s="32">
        <v>2</v>
      </c>
      <c r="L8" s="32">
        <v>1</v>
      </c>
      <c r="M8" s="32">
        <f t="shared" si="2"/>
        <v>16.333333333333332</v>
      </c>
      <c r="N8" s="32">
        <f t="shared" si="3"/>
        <v>80.908799999999985</v>
      </c>
      <c r="O8" s="32">
        <v>19</v>
      </c>
      <c r="P8" s="32">
        <v>1</v>
      </c>
      <c r="Q8" s="32">
        <v>0</v>
      </c>
      <c r="R8" s="32">
        <f t="shared" si="4"/>
        <v>18.666666666666668</v>
      </c>
      <c r="S8" s="32">
        <f t="shared" si="5"/>
        <v>76.040533333333343</v>
      </c>
      <c r="T8" s="32">
        <v>9</v>
      </c>
      <c r="U8" s="32">
        <v>1</v>
      </c>
      <c r="V8" s="32">
        <v>0</v>
      </c>
      <c r="W8" s="32">
        <f t="shared" si="6"/>
        <v>8.6666666666666661</v>
      </c>
      <c r="X8" s="32">
        <f t="shared" si="7"/>
        <v>14.611999999999998</v>
      </c>
      <c r="Y8" s="32">
        <v>9</v>
      </c>
      <c r="Z8" s="32">
        <v>1</v>
      </c>
      <c r="AA8" s="32">
        <v>0</v>
      </c>
      <c r="AB8" s="32">
        <f t="shared" si="8"/>
        <v>8.6666666666666661</v>
      </c>
      <c r="AC8" s="32">
        <f t="shared" si="9"/>
        <v>16.302</v>
      </c>
      <c r="AD8" s="32">
        <v>8</v>
      </c>
      <c r="AE8" s="32">
        <v>0</v>
      </c>
      <c r="AF8" s="32">
        <v>2</v>
      </c>
      <c r="AG8" s="32">
        <f t="shared" si="10"/>
        <v>8</v>
      </c>
      <c r="AH8" s="32">
        <f t="shared" si="11"/>
        <v>13.064</v>
      </c>
      <c r="AI8" s="33">
        <f t="shared" si="12"/>
        <v>79</v>
      </c>
      <c r="AJ8" s="33">
        <f t="shared" si="12"/>
        <v>6</v>
      </c>
      <c r="AK8" s="33">
        <f t="shared" si="12"/>
        <v>5</v>
      </c>
      <c r="AL8" s="33">
        <f t="shared" si="13"/>
        <v>77.000000020000002</v>
      </c>
      <c r="AM8" s="34">
        <v>455.29680000000002</v>
      </c>
      <c r="AN8" s="35" t="s">
        <v>29</v>
      </c>
      <c r="AO8" s="36">
        <v>1.38</v>
      </c>
    </row>
    <row r="9" spans="1:41" ht="20.25" customHeight="1" x14ac:dyDescent="0.25">
      <c r="A9" s="29">
        <v>5</v>
      </c>
      <c r="B9" s="30" t="s">
        <v>20</v>
      </c>
      <c r="C9" s="30" t="s">
        <v>32</v>
      </c>
      <c r="D9" s="31" t="s">
        <v>33</v>
      </c>
      <c r="E9" s="32">
        <v>19</v>
      </c>
      <c r="F9" s="32">
        <v>1</v>
      </c>
      <c r="G9" s="32">
        <v>0</v>
      </c>
      <c r="H9" s="32">
        <f t="shared" si="0"/>
        <v>18.666666666666668</v>
      </c>
      <c r="I9" s="32">
        <f t="shared" si="1"/>
        <v>68.558933333333343</v>
      </c>
      <c r="J9" s="32">
        <v>17</v>
      </c>
      <c r="K9" s="32">
        <v>3</v>
      </c>
      <c r="L9" s="32">
        <v>0</v>
      </c>
      <c r="M9" s="32">
        <f t="shared" si="2"/>
        <v>16</v>
      </c>
      <c r="N9" s="32">
        <f t="shared" si="3"/>
        <v>79.257599999999996</v>
      </c>
      <c r="O9" s="32">
        <v>18</v>
      </c>
      <c r="P9" s="32">
        <v>2</v>
      </c>
      <c r="Q9" s="32">
        <v>0</v>
      </c>
      <c r="R9" s="32">
        <f t="shared" si="4"/>
        <v>17.333333333333332</v>
      </c>
      <c r="S9" s="32">
        <f t="shared" si="5"/>
        <v>70.609066666666664</v>
      </c>
      <c r="T9" s="32">
        <v>8</v>
      </c>
      <c r="U9" s="32">
        <v>2</v>
      </c>
      <c r="V9" s="32">
        <v>0</v>
      </c>
      <c r="W9" s="32">
        <f t="shared" si="6"/>
        <v>7.333333333333333</v>
      </c>
      <c r="X9" s="32">
        <f t="shared" si="7"/>
        <v>12.363999999999999</v>
      </c>
      <c r="Y9" s="32">
        <v>9</v>
      </c>
      <c r="Z9" s="32">
        <v>1</v>
      </c>
      <c r="AA9" s="32">
        <v>0</v>
      </c>
      <c r="AB9" s="32">
        <f t="shared" si="8"/>
        <v>8.6666666666666661</v>
      </c>
      <c r="AC9" s="32">
        <f t="shared" si="9"/>
        <v>16.302</v>
      </c>
      <c r="AD9" s="32">
        <v>8</v>
      </c>
      <c r="AE9" s="32">
        <v>2</v>
      </c>
      <c r="AF9" s="32">
        <v>0</v>
      </c>
      <c r="AG9" s="32">
        <f t="shared" si="10"/>
        <v>7.333333333333333</v>
      </c>
      <c r="AH9" s="32">
        <f t="shared" si="11"/>
        <v>11.975333333333333</v>
      </c>
      <c r="AI9" s="33">
        <f t="shared" si="12"/>
        <v>79</v>
      </c>
      <c r="AJ9" s="33">
        <f t="shared" si="12"/>
        <v>11</v>
      </c>
      <c r="AK9" s="33">
        <f t="shared" si="12"/>
        <v>0</v>
      </c>
      <c r="AL9" s="33">
        <f t="shared" si="13"/>
        <v>75.333333370000005</v>
      </c>
      <c r="AM9" s="34">
        <v>453.65210000000002</v>
      </c>
      <c r="AN9" s="35" t="s">
        <v>34</v>
      </c>
      <c r="AO9" s="36">
        <v>1.48</v>
      </c>
    </row>
    <row r="10" spans="1:41" ht="20.25" customHeight="1" x14ac:dyDescent="0.25">
      <c r="A10" s="29">
        <v>6</v>
      </c>
      <c r="B10" s="30" t="s">
        <v>20</v>
      </c>
      <c r="C10" s="30" t="s">
        <v>35</v>
      </c>
      <c r="D10" s="31" t="s">
        <v>36</v>
      </c>
      <c r="E10" s="32">
        <v>18</v>
      </c>
      <c r="F10" s="32">
        <v>2</v>
      </c>
      <c r="G10" s="32">
        <v>0</v>
      </c>
      <c r="H10" s="32">
        <f t="shared" si="0"/>
        <v>17.333333333333332</v>
      </c>
      <c r="I10" s="32">
        <f t="shared" si="1"/>
        <v>63.661866666666661</v>
      </c>
      <c r="J10" s="32">
        <v>18</v>
      </c>
      <c r="K10" s="32">
        <v>2</v>
      </c>
      <c r="L10" s="32">
        <v>0</v>
      </c>
      <c r="M10" s="32">
        <f t="shared" si="2"/>
        <v>17.333333333333332</v>
      </c>
      <c r="N10" s="32">
        <f t="shared" si="3"/>
        <v>85.862399999999994</v>
      </c>
      <c r="O10" s="32">
        <v>16</v>
      </c>
      <c r="P10" s="32">
        <v>1</v>
      </c>
      <c r="Q10" s="32">
        <v>3</v>
      </c>
      <c r="R10" s="32">
        <f t="shared" si="4"/>
        <v>15.666666666666666</v>
      </c>
      <c r="S10" s="32">
        <f t="shared" si="5"/>
        <v>63.819733333333332</v>
      </c>
      <c r="T10" s="32">
        <v>9</v>
      </c>
      <c r="U10" s="32">
        <v>1</v>
      </c>
      <c r="V10" s="32">
        <v>0</v>
      </c>
      <c r="W10" s="32">
        <f t="shared" si="6"/>
        <v>8.6666666666666661</v>
      </c>
      <c r="X10" s="32">
        <f t="shared" si="7"/>
        <v>14.611999999999998</v>
      </c>
      <c r="Y10" s="32">
        <v>9</v>
      </c>
      <c r="Z10" s="32">
        <v>1</v>
      </c>
      <c r="AA10" s="32">
        <v>0</v>
      </c>
      <c r="AB10" s="32">
        <f t="shared" si="8"/>
        <v>8.6666666666666661</v>
      </c>
      <c r="AC10" s="32">
        <f t="shared" si="9"/>
        <v>16.302</v>
      </c>
      <c r="AD10" s="32">
        <v>8</v>
      </c>
      <c r="AE10" s="32">
        <v>1</v>
      </c>
      <c r="AF10" s="32">
        <v>1</v>
      </c>
      <c r="AG10" s="32">
        <f t="shared" si="10"/>
        <v>7.666666666666667</v>
      </c>
      <c r="AH10" s="32">
        <f t="shared" si="11"/>
        <v>12.519666666666668</v>
      </c>
      <c r="AI10" s="33">
        <f t="shared" si="12"/>
        <v>78</v>
      </c>
      <c r="AJ10" s="33">
        <f t="shared" si="12"/>
        <v>8</v>
      </c>
      <c r="AK10" s="33">
        <f t="shared" si="12"/>
        <v>4</v>
      </c>
      <c r="AL10" s="33">
        <f t="shared" si="13"/>
        <v>75.333333359999997</v>
      </c>
      <c r="AM10" s="34">
        <v>452.9058</v>
      </c>
      <c r="AN10" s="35" t="s">
        <v>29</v>
      </c>
      <c r="AO10" s="36">
        <v>1.53</v>
      </c>
    </row>
    <row r="11" spans="1:41" ht="20.25" customHeight="1" x14ac:dyDescent="0.25">
      <c r="A11" s="29">
        <v>7</v>
      </c>
      <c r="B11" s="30" t="s">
        <v>20</v>
      </c>
      <c r="C11" s="30" t="s">
        <v>37</v>
      </c>
      <c r="D11" s="31" t="s">
        <v>25</v>
      </c>
      <c r="E11" s="32">
        <v>20</v>
      </c>
      <c r="F11" s="32">
        <v>0</v>
      </c>
      <c r="G11" s="32">
        <v>0</v>
      </c>
      <c r="H11" s="32">
        <f t="shared" si="0"/>
        <v>20</v>
      </c>
      <c r="I11" s="32">
        <f t="shared" si="1"/>
        <v>73.456000000000003</v>
      </c>
      <c r="J11" s="32">
        <v>14</v>
      </c>
      <c r="K11" s="32">
        <v>4</v>
      </c>
      <c r="L11" s="32">
        <v>2</v>
      </c>
      <c r="M11" s="32">
        <f t="shared" si="2"/>
        <v>12.666666666666666</v>
      </c>
      <c r="N11" s="32">
        <f t="shared" si="3"/>
        <v>62.745599999999996</v>
      </c>
      <c r="O11" s="32">
        <v>19</v>
      </c>
      <c r="P11" s="32">
        <v>1</v>
      </c>
      <c r="Q11" s="32">
        <v>0</v>
      </c>
      <c r="R11" s="32">
        <f t="shared" si="4"/>
        <v>18.666666666666668</v>
      </c>
      <c r="S11" s="32">
        <f t="shared" si="5"/>
        <v>76.040533333333343</v>
      </c>
      <c r="T11" s="32">
        <v>10</v>
      </c>
      <c r="U11" s="32">
        <v>0</v>
      </c>
      <c r="V11" s="32">
        <v>0</v>
      </c>
      <c r="W11" s="32">
        <f t="shared" si="6"/>
        <v>10</v>
      </c>
      <c r="X11" s="32">
        <f t="shared" si="7"/>
        <v>16.86</v>
      </c>
      <c r="Y11" s="32">
        <v>10</v>
      </c>
      <c r="Z11" s="32">
        <v>0</v>
      </c>
      <c r="AA11" s="32">
        <v>0</v>
      </c>
      <c r="AB11" s="32">
        <f t="shared" si="8"/>
        <v>10</v>
      </c>
      <c r="AC11" s="32">
        <f t="shared" si="9"/>
        <v>18.809999999999999</v>
      </c>
      <c r="AD11" s="32">
        <v>9</v>
      </c>
      <c r="AE11" s="32">
        <v>0</v>
      </c>
      <c r="AF11" s="32">
        <v>1</v>
      </c>
      <c r="AG11" s="32">
        <f t="shared" si="10"/>
        <v>9</v>
      </c>
      <c r="AH11" s="32">
        <f t="shared" si="11"/>
        <v>14.696999999999999</v>
      </c>
      <c r="AI11" s="33">
        <f t="shared" si="12"/>
        <v>82</v>
      </c>
      <c r="AJ11" s="33">
        <f t="shared" si="12"/>
        <v>5</v>
      </c>
      <c r="AK11" s="33">
        <f t="shared" si="12"/>
        <v>3</v>
      </c>
      <c r="AL11" s="33">
        <f t="shared" si="13"/>
        <v>80.333333350000004</v>
      </c>
      <c r="AM11" s="34">
        <v>452.8</v>
      </c>
      <c r="AN11" s="35" t="s">
        <v>29</v>
      </c>
      <c r="AO11" s="36">
        <v>1.55</v>
      </c>
    </row>
    <row r="12" spans="1:41" ht="20.25" customHeight="1" x14ac:dyDescent="0.25">
      <c r="A12" s="29">
        <v>8</v>
      </c>
      <c r="B12" s="30" t="s">
        <v>20</v>
      </c>
      <c r="C12" s="30" t="s">
        <v>38</v>
      </c>
      <c r="D12" s="31" t="s">
        <v>39</v>
      </c>
      <c r="E12" s="32">
        <v>17</v>
      </c>
      <c r="F12" s="32">
        <v>3</v>
      </c>
      <c r="G12" s="32">
        <v>0</v>
      </c>
      <c r="H12" s="32">
        <f t="shared" si="0"/>
        <v>16</v>
      </c>
      <c r="I12" s="32">
        <f t="shared" si="1"/>
        <v>58.764800000000001</v>
      </c>
      <c r="J12" s="32">
        <v>15</v>
      </c>
      <c r="K12" s="32">
        <v>3</v>
      </c>
      <c r="L12" s="32">
        <v>2</v>
      </c>
      <c r="M12" s="32">
        <f t="shared" si="2"/>
        <v>14</v>
      </c>
      <c r="N12" s="32">
        <f t="shared" si="3"/>
        <v>69.350399999999993</v>
      </c>
      <c r="O12" s="32">
        <v>20</v>
      </c>
      <c r="P12" s="32">
        <v>0</v>
      </c>
      <c r="Q12" s="32">
        <v>0</v>
      </c>
      <c r="R12" s="32">
        <f t="shared" si="4"/>
        <v>20</v>
      </c>
      <c r="S12" s="32">
        <f t="shared" si="5"/>
        <v>81.471999999999994</v>
      </c>
      <c r="T12" s="32">
        <v>10</v>
      </c>
      <c r="U12" s="32">
        <v>0</v>
      </c>
      <c r="V12" s="32">
        <v>0</v>
      </c>
      <c r="W12" s="32">
        <f t="shared" si="6"/>
        <v>10</v>
      </c>
      <c r="X12" s="32">
        <f t="shared" si="7"/>
        <v>16.86</v>
      </c>
      <c r="Y12" s="32">
        <v>10</v>
      </c>
      <c r="Z12" s="32">
        <v>0</v>
      </c>
      <c r="AA12" s="32">
        <v>0</v>
      </c>
      <c r="AB12" s="32">
        <f t="shared" si="8"/>
        <v>10</v>
      </c>
      <c r="AC12" s="32">
        <f t="shared" si="9"/>
        <v>18.809999999999999</v>
      </c>
      <c r="AD12" s="32">
        <v>9</v>
      </c>
      <c r="AE12" s="32">
        <v>1</v>
      </c>
      <c r="AF12" s="32">
        <v>0</v>
      </c>
      <c r="AG12" s="32">
        <f t="shared" si="10"/>
        <v>8.6666666666666661</v>
      </c>
      <c r="AH12" s="32">
        <f t="shared" si="11"/>
        <v>14.152666666666665</v>
      </c>
      <c r="AI12" s="33">
        <f t="shared" si="12"/>
        <v>81</v>
      </c>
      <c r="AJ12" s="33">
        <f t="shared" si="12"/>
        <v>7</v>
      </c>
      <c r="AK12" s="33">
        <f t="shared" si="12"/>
        <v>2</v>
      </c>
      <c r="AL12" s="33">
        <f t="shared" si="13"/>
        <v>78.66666669</v>
      </c>
      <c r="AM12" s="34">
        <v>449.06049999999999</v>
      </c>
      <c r="AN12" s="35" t="s">
        <v>29</v>
      </c>
      <c r="AO12" s="36">
        <v>1.82</v>
      </c>
    </row>
    <row r="13" spans="1:41" ht="20.25" customHeight="1" x14ac:dyDescent="0.25">
      <c r="A13" s="29">
        <v>9</v>
      </c>
      <c r="B13" s="30" t="s">
        <v>20</v>
      </c>
      <c r="C13" s="30" t="s">
        <v>40</v>
      </c>
      <c r="D13" s="31" t="s">
        <v>41</v>
      </c>
      <c r="E13" s="32">
        <v>17</v>
      </c>
      <c r="F13" s="32">
        <v>3</v>
      </c>
      <c r="G13" s="32">
        <v>0</v>
      </c>
      <c r="H13" s="32">
        <f t="shared" si="0"/>
        <v>16</v>
      </c>
      <c r="I13" s="32">
        <f t="shared" si="1"/>
        <v>58.764800000000001</v>
      </c>
      <c r="J13" s="32">
        <v>13</v>
      </c>
      <c r="K13" s="32">
        <v>6</v>
      </c>
      <c r="L13" s="32">
        <v>1</v>
      </c>
      <c r="M13" s="32">
        <f t="shared" si="2"/>
        <v>11</v>
      </c>
      <c r="N13" s="32">
        <f t="shared" si="3"/>
        <v>54.489599999999996</v>
      </c>
      <c r="O13" s="32">
        <v>20</v>
      </c>
      <c r="P13" s="32">
        <v>0</v>
      </c>
      <c r="Q13" s="32">
        <v>0</v>
      </c>
      <c r="R13" s="32">
        <f t="shared" si="4"/>
        <v>20</v>
      </c>
      <c r="S13" s="32">
        <f t="shared" si="5"/>
        <v>81.471999999999994</v>
      </c>
      <c r="T13" s="32">
        <v>10</v>
      </c>
      <c r="U13" s="32">
        <v>0</v>
      </c>
      <c r="V13" s="32">
        <v>0</v>
      </c>
      <c r="W13" s="32">
        <f t="shared" si="6"/>
        <v>10</v>
      </c>
      <c r="X13" s="32">
        <f t="shared" si="7"/>
        <v>16.86</v>
      </c>
      <c r="Y13" s="32">
        <v>9</v>
      </c>
      <c r="Z13" s="32">
        <v>1</v>
      </c>
      <c r="AA13" s="32">
        <v>0</v>
      </c>
      <c r="AB13" s="32">
        <f t="shared" si="8"/>
        <v>8.6666666666666661</v>
      </c>
      <c r="AC13" s="32">
        <f t="shared" si="9"/>
        <v>16.302</v>
      </c>
      <c r="AD13" s="32">
        <v>9</v>
      </c>
      <c r="AE13" s="32">
        <v>1</v>
      </c>
      <c r="AF13" s="32">
        <v>0</v>
      </c>
      <c r="AG13" s="32">
        <f t="shared" si="10"/>
        <v>8.6666666666666661</v>
      </c>
      <c r="AH13" s="32">
        <f t="shared" si="11"/>
        <v>14.152666666666665</v>
      </c>
      <c r="AI13" s="33">
        <f t="shared" si="12"/>
        <v>78</v>
      </c>
      <c r="AJ13" s="33">
        <f t="shared" si="12"/>
        <v>11</v>
      </c>
      <c r="AK13" s="33">
        <f t="shared" si="12"/>
        <v>1</v>
      </c>
      <c r="AL13" s="33">
        <f t="shared" si="13"/>
        <v>74.333333370000005</v>
      </c>
      <c r="AM13" s="34">
        <v>430.15140000000002</v>
      </c>
      <c r="AN13" s="35" t="s">
        <v>42</v>
      </c>
      <c r="AO13" s="36">
        <v>3.58</v>
      </c>
    </row>
    <row r="14" spans="1:41" ht="20.25" customHeight="1" x14ac:dyDescent="0.25">
      <c r="A14" s="29">
        <v>10</v>
      </c>
      <c r="B14" s="30" t="s">
        <v>20</v>
      </c>
      <c r="C14" s="30" t="s">
        <v>43</v>
      </c>
      <c r="D14" s="31" t="s">
        <v>44</v>
      </c>
      <c r="E14" s="32">
        <v>15</v>
      </c>
      <c r="F14" s="32">
        <v>5</v>
      </c>
      <c r="G14" s="32">
        <v>0</v>
      </c>
      <c r="H14" s="32">
        <f t="shared" si="0"/>
        <v>13.333333333333334</v>
      </c>
      <c r="I14" s="32">
        <f t="shared" si="1"/>
        <v>48.970666666666666</v>
      </c>
      <c r="J14" s="32">
        <v>15</v>
      </c>
      <c r="K14" s="32">
        <v>5</v>
      </c>
      <c r="L14" s="32">
        <v>0</v>
      </c>
      <c r="M14" s="32">
        <f t="shared" si="2"/>
        <v>13.333333333333334</v>
      </c>
      <c r="N14" s="32">
        <f t="shared" si="3"/>
        <v>66.048000000000002</v>
      </c>
      <c r="O14" s="32">
        <v>19</v>
      </c>
      <c r="P14" s="32">
        <v>1</v>
      </c>
      <c r="Q14" s="32">
        <v>0</v>
      </c>
      <c r="R14" s="32">
        <f t="shared" si="4"/>
        <v>18.666666666666668</v>
      </c>
      <c r="S14" s="32">
        <f t="shared" si="5"/>
        <v>76.040533333333343</v>
      </c>
      <c r="T14" s="32">
        <v>10</v>
      </c>
      <c r="U14" s="32">
        <v>0</v>
      </c>
      <c r="V14" s="32">
        <v>0</v>
      </c>
      <c r="W14" s="32">
        <f t="shared" si="6"/>
        <v>10</v>
      </c>
      <c r="X14" s="32">
        <f t="shared" si="7"/>
        <v>16.86</v>
      </c>
      <c r="Y14" s="32">
        <v>10</v>
      </c>
      <c r="Z14" s="32">
        <v>0</v>
      </c>
      <c r="AA14" s="32">
        <v>0</v>
      </c>
      <c r="AB14" s="32">
        <f t="shared" si="8"/>
        <v>10</v>
      </c>
      <c r="AC14" s="32">
        <f t="shared" si="9"/>
        <v>18.809999999999999</v>
      </c>
      <c r="AD14" s="32">
        <v>8</v>
      </c>
      <c r="AE14" s="32">
        <v>2</v>
      </c>
      <c r="AF14" s="32">
        <v>0</v>
      </c>
      <c r="AG14" s="32">
        <f t="shared" si="10"/>
        <v>7.333333333333333</v>
      </c>
      <c r="AH14" s="32">
        <f t="shared" si="11"/>
        <v>11.975333333333333</v>
      </c>
      <c r="AI14" s="33">
        <f t="shared" si="12"/>
        <v>77</v>
      </c>
      <c r="AJ14" s="33">
        <f t="shared" si="12"/>
        <v>13</v>
      </c>
      <c r="AK14" s="33">
        <f t="shared" si="12"/>
        <v>0</v>
      </c>
      <c r="AL14" s="33">
        <f t="shared" si="13"/>
        <v>72.666666710000001</v>
      </c>
      <c r="AM14" s="34">
        <v>428.70170000000002</v>
      </c>
      <c r="AN14" s="35" t="s">
        <v>42</v>
      </c>
      <c r="AO14" s="36">
        <v>3.74</v>
      </c>
    </row>
    <row r="15" spans="1:41" ht="20.25" customHeight="1" x14ac:dyDescent="0.25">
      <c r="A15" s="29">
        <v>11</v>
      </c>
      <c r="B15" s="30" t="s">
        <v>20</v>
      </c>
      <c r="C15" s="30" t="s">
        <v>45</v>
      </c>
      <c r="D15" s="31" t="s">
        <v>46</v>
      </c>
      <c r="E15" s="32">
        <v>17</v>
      </c>
      <c r="F15" s="32">
        <v>3</v>
      </c>
      <c r="G15" s="32">
        <v>0</v>
      </c>
      <c r="H15" s="32">
        <f t="shared" si="0"/>
        <v>16</v>
      </c>
      <c r="I15" s="32">
        <f t="shared" si="1"/>
        <v>58.764800000000001</v>
      </c>
      <c r="J15" s="32">
        <v>14</v>
      </c>
      <c r="K15" s="32">
        <v>4</v>
      </c>
      <c r="L15" s="32">
        <v>2</v>
      </c>
      <c r="M15" s="32">
        <f t="shared" si="2"/>
        <v>12.666666666666666</v>
      </c>
      <c r="N15" s="32">
        <f t="shared" si="3"/>
        <v>62.745599999999996</v>
      </c>
      <c r="O15" s="32">
        <v>16</v>
      </c>
      <c r="P15" s="32">
        <v>3</v>
      </c>
      <c r="Q15" s="32">
        <v>1</v>
      </c>
      <c r="R15" s="32">
        <f t="shared" si="4"/>
        <v>15</v>
      </c>
      <c r="S15" s="32">
        <f t="shared" si="5"/>
        <v>61.103999999999999</v>
      </c>
      <c r="T15" s="32">
        <v>10</v>
      </c>
      <c r="U15" s="32">
        <v>0</v>
      </c>
      <c r="V15" s="32">
        <v>0</v>
      </c>
      <c r="W15" s="32">
        <f t="shared" si="6"/>
        <v>10</v>
      </c>
      <c r="X15" s="32">
        <f t="shared" si="7"/>
        <v>16.86</v>
      </c>
      <c r="Y15" s="32">
        <v>10</v>
      </c>
      <c r="Z15" s="32">
        <v>0</v>
      </c>
      <c r="AA15" s="32">
        <v>0</v>
      </c>
      <c r="AB15" s="32">
        <f t="shared" si="8"/>
        <v>10</v>
      </c>
      <c r="AC15" s="32">
        <f t="shared" si="9"/>
        <v>18.809999999999999</v>
      </c>
      <c r="AD15" s="32">
        <v>9</v>
      </c>
      <c r="AE15" s="32">
        <v>0</v>
      </c>
      <c r="AF15" s="32">
        <v>1</v>
      </c>
      <c r="AG15" s="32">
        <f t="shared" si="10"/>
        <v>9</v>
      </c>
      <c r="AH15" s="32">
        <f t="shared" si="11"/>
        <v>14.696999999999999</v>
      </c>
      <c r="AI15" s="33">
        <f t="shared" si="12"/>
        <v>76</v>
      </c>
      <c r="AJ15" s="33">
        <f t="shared" si="12"/>
        <v>10</v>
      </c>
      <c r="AK15" s="33">
        <f t="shared" si="12"/>
        <v>4</v>
      </c>
      <c r="AL15" s="33">
        <f t="shared" si="13"/>
        <v>72.666666700000007</v>
      </c>
      <c r="AM15" s="34">
        <v>425.3426</v>
      </c>
      <c r="AN15" s="35" t="s">
        <v>42</v>
      </c>
      <c r="AO15" s="36">
        <v>4.1399999999999997</v>
      </c>
    </row>
    <row r="16" spans="1:41" ht="20.25" customHeight="1" x14ac:dyDescent="0.25">
      <c r="A16" s="29">
        <v>12</v>
      </c>
      <c r="B16" s="30" t="s">
        <v>20</v>
      </c>
      <c r="C16" s="30" t="s">
        <v>47</v>
      </c>
      <c r="D16" s="31" t="s">
        <v>48</v>
      </c>
      <c r="E16" s="32">
        <v>19</v>
      </c>
      <c r="F16" s="32">
        <v>1</v>
      </c>
      <c r="G16" s="32">
        <v>0</v>
      </c>
      <c r="H16" s="32">
        <f t="shared" si="0"/>
        <v>18.666666666666668</v>
      </c>
      <c r="I16" s="32">
        <f t="shared" si="1"/>
        <v>68.558933333333343</v>
      </c>
      <c r="J16" s="32">
        <v>9</v>
      </c>
      <c r="K16" s="32">
        <v>5</v>
      </c>
      <c r="L16" s="32">
        <v>6</v>
      </c>
      <c r="M16" s="32">
        <f t="shared" si="2"/>
        <v>7.333333333333333</v>
      </c>
      <c r="N16" s="32">
        <f t="shared" si="3"/>
        <v>36.3264</v>
      </c>
      <c r="O16" s="32">
        <v>19</v>
      </c>
      <c r="P16" s="32">
        <v>1</v>
      </c>
      <c r="Q16" s="32">
        <v>0</v>
      </c>
      <c r="R16" s="32">
        <f t="shared" si="4"/>
        <v>18.666666666666668</v>
      </c>
      <c r="S16" s="32">
        <f t="shared" si="5"/>
        <v>76.040533333333343</v>
      </c>
      <c r="T16" s="32">
        <v>10</v>
      </c>
      <c r="U16" s="32">
        <v>0</v>
      </c>
      <c r="V16" s="32">
        <v>0</v>
      </c>
      <c r="W16" s="32">
        <f t="shared" si="6"/>
        <v>10</v>
      </c>
      <c r="X16" s="32">
        <f t="shared" si="7"/>
        <v>16.86</v>
      </c>
      <c r="Y16" s="32">
        <v>10</v>
      </c>
      <c r="Z16" s="32">
        <v>0</v>
      </c>
      <c r="AA16" s="32">
        <v>0</v>
      </c>
      <c r="AB16" s="32">
        <f t="shared" si="8"/>
        <v>10</v>
      </c>
      <c r="AC16" s="32">
        <f t="shared" si="9"/>
        <v>18.809999999999999</v>
      </c>
      <c r="AD16" s="32">
        <v>6</v>
      </c>
      <c r="AE16" s="32">
        <v>4</v>
      </c>
      <c r="AF16" s="32">
        <v>0</v>
      </c>
      <c r="AG16" s="32">
        <f t="shared" si="10"/>
        <v>4.666666666666667</v>
      </c>
      <c r="AH16" s="32">
        <f t="shared" si="11"/>
        <v>7.6206666666666676</v>
      </c>
      <c r="AI16" s="33">
        <f t="shared" si="12"/>
        <v>73</v>
      </c>
      <c r="AJ16" s="33">
        <f t="shared" si="12"/>
        <v>11</v>
      </c>
      <c r="AK16" s="33">
        <f t="shared" si="12"/>
        <v>6</v>
      </c>
      <c r="AL16" s="33">
        <f t="shared" si="13"/>
        <v>69.333333370000005</v>
      </c>
      <c r="AM16" s="34">
        <v>411.18020000000001</v>
      </c>
      <c r="AN16" s="35" t="s">
        <v>49</v>
      </c>
      <c r="AO16" s="36">
        <v>6.04</v>
      </c>
    </row>
    <row r="17" spans="1:41" ht="20.25" customHeight="1" x14ac:dyDescent="0.25">
      <c r="A17" s="29">
        <v>13</v>
      </c>
      <c r="B17" s="30" t="s">
        <v>20</v>
      </c>
      <c r="C17" s="30" t="s">
        <v>50</v>
      </c>
      <c r="D17" s="31" t="s">
        <v>51</v>
      </c>
      <c r="E17" s="32">
        <v>19</v>
      </c>
      <c r="F17" s="32">
        <v>1</v>
      </c>
      <c r="G17" s="32">
        <v>0</v>
      </c>
      <c r="H17" s="32">
        <f t="shared" si="0"/>
        <v>18.666666666666668</v>
      </c>
      <c r="I17" s="32">
        <f t="shared" si="1"/>
        <v>68.558933333333343</v>
      </c>
      <c r="J17" s="32">
        <v>10</v>
      </c>
      <c r="K17" s="32">
        <v>6</v>
      </c>
      <c r="L17" s="32">
        <v>4</v>
      </c>
      <c r="M17" s="32">
        <f t="shared" si="2"/>
        <v>8</v>
      </c>
      <c r="N17" s="32">
        <f t="shared" si="3"/>
        <v>39.628799999999998</v>
      </c>
      <c r="O17" s="32">
        <v>18</v>
      </c>
      <c r="P17" s="32">
        <v>1</v>
      </c>
      <c r="Q17" s="32">
        <v>1</v>
      </c>
      <c r="R17" s="32">
        <f t="shared" si="4"/>
        <v>17.666666666666668</v>
      </c>
      <c r="S17" s="32">
        <f t="shared" si="5"/>
        <v>71.96693333333333</v>
      </c>
      <c r="T17" s="32">
        <v>8</v>
      </c>
      <c r="U17" s="32">
        <v>2</v>
      </c>
      <c r="V17" s="32">
        <v>0</v>
      </c>
      <c r="W17" s="32">
        <f t="shared" si="6"/>
        <v>7.333333333333333</v>
      </c>
      <c r="X17" s="32">
        <f t="shared" si="7"/>
        <v>12.363999999999999</v>
      </c>
      <c r="Y17" s="32">
        <v>8</v>
      </c>
      <c r="Z17" s="32">
        <v>2</v>
      </c>
      <c r="AA17" s="32">
        <v>0</v>
      </c>
      <c r="AB17" s="32">
        <f t="shared" si="8"/>
        <v>7.333333333333333</v>
      </c>
      <c r="AC17" s="32">
        <f t="shared" si="9"/>
        <v>13.793999999999999</v>
      </c>
      <c r="AD17" s="32">
        <v>9</v>
      </c>
      <c r="AE17" s="32">
        <v>1</v>
      </c>
      <c r="AF17" s="32">
        <v>0</v>
      </c>
      <c r="AG17" s="32">
        <f t="shared" si="10"/>
        <v>8.6666666666666661</v>
      </c>
      <c r="AH17" s="32">
        <f t="shared" si="11"/>
        <v>14.152666666666665</v>
      </c>
      <c r="AI17" s="33">
        <f t="shared" si="12"/>
        <v>72</v>
      </c>
      <c r="AJ17" s="33">
        <f t="shared" si="12"/>
        <v>13</v>
      </c>
      <c r="AK17" s="33">
        <f t="shared" si="12"/>
        <v>5</v>
      </c>
      <c r="AL17" s="33">
        <f t="shared" si="13"/>
        <v>67.666666710000001</v>
      </c>
      <c r="AM17" s="34">
        <v>409.77679999999998</v>
      </c>
      <c r="AN17" s="35" t="s">
        <v>49</v>
      </c>
      <c r="AO17" s="36">
        <v>6.25</v>
      </c>
    </row>
    <row r="18" spans="1:41" ht="20.25" hidden="1" customHeight="1" x14ac:dyDescent="0.25">
      <c r="A18" s="29">
        <v>14</v>
      </c>
      <c r="B18" s="30" t="s">
        <v>20</v>
      </c>
      <c r="C18" s="30" t="s">
        <v>52</v>
      </c>
      <c r="D18" s="31" t="s">
        <v>53</v>
      </c>
      <c r="E18" s="32">
        <v>17</v>
      </c>
      <c r="F18" s="32">
        <v>2</v>
      </c>
      <c r="G18" s="32">
        <v>1</v>
      </c>
      <c r="H18" s="32">
        <f t="shared" si="0"/>
        <v>16.333333333333332</v>
      </c>
      <c r="I18" s="32">
        <f t="shared" si="1"/>
        <v>59.989066666666666</v>
      </c>
      <c r="J18" s="32">
        <v>8</v>
      </c>
      <c r="K18" s="32">
        <v>3</v>
      </c>
      <c r="L18" s="32">
        <v>9</v>
      </c>
      <c r="M18" s="32">
        <f t="shared" si="2"/>
        <v>7</v>
      </c>
      <c r="N18" s="32">
        <f t="shared" si="3"/>
        <v>34.675199999999997</v>
      </c>
      <c r="O18" s="32">
        <v>19</v>
      </c>
      <c r="P18" s="32">
        <v>0</v>
      </c>
      <c r="Q18" s="32">
        <v>1</v>
      </c>
      <c r="R18" s="32">
        <f t="shared" si="4"/>
        <v>19</v>
      </c>
      <c r="S18" s="32">
        <f t="shared" si="5"/>
        <v>77.398399999999995</v>
      </c>
      <c r="T18" s="32">
        <v>10</v>
      </c>
      <c r="U18" s="32">
        <v>0</v>
      </c>
      <c r="V18" s="32">
        <v>0</v>
      </c>
      <c r="W18" s="32">
        <f t="shared" si="6"/>
        <v>10</v>
      </c>
      <c r="X18" s="32">
        <f t="shared" si="7"/>
        <v>16.86</v>
      </c>
      <c r="Y18" s="32">
        <v>10</v>
      </c>
      <c r="Z18" s="32">
        <v>0</v>
      </c>
      <c r="AA18" s="32">
        <v>0</v>
      </c>
      <c r="AB18" s="32">
        <f t="shared" si="8"/>
        <v>10</v>
      </c>
      <c r="AC18" s="32">
        <f t="shared" si="9"/>
        <v>18.809999999999999</v>
      </c>
      <c r="AD18" s="32">
        <v>7</v>
      </c>
      <c r="AE18" s="32">
        <v>3</v>
      </c>
      <c r="AF18" s="32">
        <v>0</v>
      </c>
      <c r="AG18" s="32">
        <f t="shared" si="10"/>
        <v>6</v>
      </c>
      <c r="AH18" s="32">
        <f t="shared" si="11"/>
        <v>9.798</v>
      </c>
      <c r="AI18" s="33">
        <f t="shared" si="12"/>
        <v>71</v>
      </c>
      <c r="AJ18" s="33">
        <f t="shared" si="12"/>
        <v>8</v>
      </c>
      <c r="AK18" s="33">
        <f t="shared" si="12"/>
        <v>11</v>
      </c>
      <c r="AL18" s="33">
        <f t="shared" si="13"/>
        <v>68.333333359999997</v>
      </c>
      <c r="AM18" s="34">
        <v>403.58510000000001</v>
      </c>
      <c r="AN18" s="35" t="s">
        <v>54</v>
      </c>
      <c r="AO18" s="36">
        <v>7.25</v>
      </c>
    </row>
    <row r="19" spans="1:41" ht="20.25" customHeight="1" x14ac:dyDescent="0.25">
      <c r="A19" s="29">
        <v>15</v>
      </c>
      <c r="B19" s="30" t="s">
        <v>20</v>
      </c>
      <c r="C19" s="30" t="s">
        <v>55</v>
      </c>
      <c r="D19" s="31" t="s">
        <v>56</v>
      </c>
      <c r="E19" s="32">
        <v>14</v>
      </c>
      <c r="F19" s="32">
        <v>6</v>
      </c>
      <c r="G19" s="32">
        <v>0</v>
      </c>
      <c r="H19" s="32">
        <f t="shared" si="0"/>
        <v>12</v>
      </c>
      <c r="I19" s="32">
        <f t="shared" si="1"/>
        <v>44.073599999999999</v>
      </c>
      <c r="J19" s="32">
        <v>11</v>
      </c>
      <c r="K19" s="32">
        <v>4</v>
      </c>
      <c r="L19" s="32">
        <v>5</v>
      </c>
      <c r="M19" s="32">
        <f t="shared" si="2"/>
        <v>9.6666666666666661</v>
      </c>
      <c r="N19" s="32">
        <f t="shared" si="3"/>
        <v>47.884799999999998</v>
      </c>
      <c r="O19" s="32">
        <v>18</v>
      </c>
      <c r="P19" s="32">
        <v>2</v>
      </c>
      <c r="Q19" s="32">
        <v>0</v>
      </c>
      <c r="R19" s="32">
        <f t="shared" si="4"/>
        <v>17.333333333333332</v>
      </c>
      <c r="S19" s="32">
        <f t="shared" si="5"/>
        <v>70.609066666666664</v>
      </c>
      <c r="T19" s="32">
        <v>10</v>
      </c>
      <c r="U19" s="32">
        <v>0</v>
      </c>
      <c r="V19" s="32">
        <v>0</v>
      </c>
      <c r="W19" s="32">
        <f t="shared" si="6"/>
        <v>10</v>
      </c>
      <c r="X19" s="32">
        <f t="shared" si="7"/>
        <v>16.86</v>
      </c>
      <c r="Y19" s="32">
        <v>9</v>
      </c>
      <c r="Z19" s="32">
        <v>0</v>
      </c>
      <c r="AA19" s="32">
        <v>1</v>
      </c>
      <c r="AB19" s="32">
        <f t="shared" si="8"/>
        <v>9</v>
      </c>
      <c r="AC19" s="32">
        <f t="shared" si="9"/>
        <v>16.928999999999998</v>
      </c>
      <c r="AD19" s="32">
        <v>6</v>
      </c>
      <c r="AE19" s="32">
        <v>1</v>
      </c>
      <c r="AF19" s="32">
        <v>3</v>
      </c>
      <c r="AG19" s="32">
        <f t="shared" si="10"/>
        <v>5.666666666666667</v>
      </c>
      <c r="AH19" s="32">
        <f t="shared" si="11"/>
        <v>9.2536666666666676</v>
      </c>
      <c r="AI19" s="33">
        <f t="shared" si="12"/>
        <v>68</v>
      </c>
      <c r="AJ19" s="33">
        <f t="shared" si="12"/>
        <v>13</v>
      </c>
      <c r="AK19" s="33">
        <f t="shared" si="12"/>
        <v>9</v>
      </c>
      <c r="AL19" s="33">
        <f t="shared" si="13"/>
        <v>63.666666710000001</v>
      </c>
      <c r="AM19" s="34">
        <v>396.73379999999997</v>
      </c>
      <c r="AN19" s="35" t="s">
        <v>57</v>
      </c>
      <c r="AO19" s="36">
        <v>8.44</v>
      </c>
    </row>
    <row r="20" spans="1:41" ht="20.25" customHeight="1" thickBot="1" x14ac:dyDescent="0.3">
      <c r="A20" s="37">
        <v>16</v>
      </c>
      <c r="B20" s="38" t="s">
        <v>20</v>
      </c>
      <c r="C20" s="38" t="s">
        <v>58</v>
      </c>
      <c r="D20" s="39" t="s">
        <v>59</v>
      </c>
      <c r="E20" s="40">
        <v>16</v>
      </c>
      <c r="F20" s="40">
        <v>3</v>
      </c>
      <c r="G20" s="40">
        <v>1</v>
      </c>
      <c r="H20" s="40">
        <f t="shared" si="0"/>
        <v>15</v>
      </c>
      <c r="I20" s="40">
        <f t="shared" si="1"/>
        <v>55.091999999999999</v>
      </c>
      <c r="J20" s="40">
        <v>11</v>
      </c>
      <c r="K20" s="40">
        <v>3</v>
      </c>
      <c r="L20" s="40">
        <v>6</v>
      </c>
      <c r="M20" s="40">
        <f>J20-K20*0.33333333</f>
        <v>10.000000010000001</v>
      </c>
      <c r="N20" s="40">
        <f t="shared" si="3"/>
        <v>49.536000049536</v>
      </c>
      <c r="O20" s="40">
        <v>16</v>
      </c>
      <c r="P20" s="40">
        <v>2</v>
      </c>
      <c r="Q20" s="40">
        <v>2</v>
      </c>
      <c r="R20" s="40">
        <f t="shared" si="4"/>
        <v>15.333333333333334</v>
      </c>
      <c r="S20" s="40">
        <f t="shared" si="5"/>
        <v>62.461866666666666</v>
      </c>
      <c r="T20" s="40">
        <v>9</v>
      </c>
      <c r="U20" s="40">
        <v>0</v>
      </c>
      <c r="V20" s="40">
        <v>1</v>
      </c>
      <c r="W20" s="40">
        <f t="shared" si="6"/>
        <v>9</v>
      </c>
      <c r="X20" s="40">
        <f t="shared" si="7"/>
        <v>15.173999999999999</v>
      </c>
      <c r="Y20" s="40">
        <v>6</v>
      </c>
      <c r="Z20" s="40">
        <v>2</v>
      </c>
      <c r="AA20" s="40">
        <v>2</v>
      </c>
      <c r="AB20" s="40">
        <f t="shared" si="8"/>
        <v>5.333333333333333</v>
      </c>
      <c r="AC20" s="40">
        <f t="shared" si="9"/>
        <v>10.032</v>
      </c>
      <c r="AD20" s="40">
        <v>6</v>
      </c>
      <c r="AE20" s="40">
        <v>1</v>
      </c>
      <c r="AF20" s="40">
        <v>3</v>
      </c>
      <c r="AG20" s="40">
        <f t="shared" si="10"/>
        <v>5.666666666666667</v>
      </c>
      <c r="AH20" s="40">
        <f t="shared" si="11"/>
        <v>9.2536666666666676</v>
      </c>
      <c r="AI20" s="41">
        <f t="shared" si="12"/>
        <v>64</v>
      </c>
      <c r="AJ20" s="41">
        <f t="shared" si="12"/>
        <v>11</v>
      </c>
      <c r="AK20" s="41">
        <f t="shared" si="12"/>
        <v>15</v>
      </c>
      <c r="AL20" s="41">
        <f t="shared" si="13"/>
        <v>60.333333369999998</v>
      </c>
      <c r="AM20" s="42">
        <v>394.03140000000002</v>
      </c>
      <c r="AN20" s="35" t="s">
        <v>251</v>
      </c>
      <c r="AO20" s="43">
        <v>8.94</v>
      </c>
    </row>
    <row r="21" spans="1:41" ht="20.25" customHeight="1" thickBot="1" x14ac:dyDescent="0.3">
      <c r="A21" s="44">
        <v>17</v>
      </c>
      <c r="B21" s="45" t="s">
        <v>20</v>
      </c>
      <c r="C21" s="45" t="s">
        <v>60</v>
      </c>
      <c r="D21" s="46" t="s">
        <v>61</v>
      </c>
      <c r="E21" s="47">
        <v>13</v>
      </c>
      <c r="F21" s="48">
        <v>6</v>
      </c>
      <c r="G21" s="48">
        <v>1</v>
      </c>
      <c r="H21" s="48">
        <f t="shared" si="0"/>
        <v>11</v>
      </c>
      <c r="I21" s="48">
        <f t="shared" si="1"/>
        <v>40.400800000000004</v>
      </c>
      <c r="J21" s="48">
        <v>10</v>
      </c>
      <c r="K21" s="48">
        <v>7</v>
      </c>
      <c r="L21" s="48">
        <v>3</v>
      </c>
      <c r="M21" s="48">
        <f t="shared" ref="M21:M34" si="14">J21-K21/3</f>
        <v>7.6666666666666661</v>
      </c>
      <c r="N21" s="48">
        <f t="shared" si="3"/>
        <v>37.977599999999995</v>
      </c>
      <c r="O21" s="48">
        <v>19</v>
      </c>
      <c r="P21" s="48">
        <v>1</v>
      </c>
      <c r="Q21" s="48">
        <v>0</v>
      </c>
      <c r="R21" s="48">
        <f t="shared" si="4"/>
        <v>18.666666666666668</v>
      </c>
      <c r="S21" s="48">
        <f t="shared" si="5"/>
        <v>76.040533333333343</v>
      </c>
      <c r="T21" s="48">
        <v>6</v>
      </c>
      <c r="U21" s="48">
        <v>4</v>
      </c>
      <c r="V21" s="48">
        <v>0</v>
      </c>
      <c r="W21" s="48">
        <f t="shared" si="6"/>
        <v>4.666666666666667</v>
      </c>
      <c r="X21" s="48">
        <f t="shared" si="7"/>
        <v>7.8680000000000003</v>
      </c>
      <c r="Y21" s="48">
        <v>9</v>
      </c>
      <c r="Z21" s="48">
        <v>1</v>
      </c>
      <c r="AA21" s="48">
        <v>0</v>
      </c>
      <c r="AB21" s="48">
        <f t="shared" si="8"/>
        <v>8.6666666666666661</v>
      </c>
      <c r="AC21" s="48">
        <f t="shared" si="9"/>
        <v>16.302</v>
      </c>
      <c r="AD21" s="48">
        <v>7</v>
      </c>
      <c r="AE21" s="48">
        <v>3</v>
      </c>
      <c r="AF21" s="48">
        <v>0</v>
      </c>
      <c r="AG21" s="48">
        <f t="shared" si="10"/>
        <v>6</v>
      </c>
      <c r="AH21" s="48">
        <f t="shared" si="11"/>
        <v>9.798</v>
      </c>
      <c r="AI21" s="49">
        <f t="shared" ref="AI21:AK52" si="15">E21+J21+O21+T21+Y21+AD21</f>
        <v>64</v>
      </c>
      <c r="AJ21" s="49">
        <f t="shared" si="15"/>
        <v>22</v>
      </c>
      <c r="AK21" s="49">
        <f t="shared" si="15"/>
        <v>4</v>
      </c>
      <c r="AL21" s="49">
        <f t="shared" si="13"/>
        <v>56.666666739999997</v>
      </c>
      <c r="AM21" s="50">
        <v>376.3503</v>
      </c>
      <c r="AN21" s="51" t="s">
        <v>62</v>
      </c>
      <c r="AO21" s="52">
        <v>12.7</v>
      </c>
    </row>
    <row r="22" spans="1:41" ht="20.25" hidden="1" customHeight="1" thickBot="1" x14ac:dyDescent="0.3">
      <c r="A22" s="53">
        <v>18</v>
      </c>
      <c r="B22" s="54" t="s">
        <v>20</v>
      </c>
      <c r="C22" s="54" t="s">
        <v>27</v>
      </c>
      <c r="D22" s="55" t="s">
        <v>63</v>
      </c>
      <c r="E22" s="56">
        <v>17</v>
      </c>
      <c r="F22" s="57">
        <v>3</v>
      </c>
      <c r="G22" s="57">
        <v>0</v>
      </c>
      <c r="H22" s="58">
        <f t="shared" si="0"/>
        <v>16</v>
      </c>
      <c r="I22" s="57">
        <f t="shared" si="1"/>
        <v>58.764800000000001</v>
      </c>
      <c r="J22" s="57">
        <v>5</v>
      </c>
      <c r="K22" s="57">
        <v>5</v>
      </c>
      <c r="L22" s="57">
        <v>10</v>
      </c>
      <c r="M22" s="58">
        <f t="shared" si="14"/>
        <v>3.333333333333333</v>
      </c>
      <c r="N22" s="57">
        <f t="shared" si="3"/>
        <v>16.511999999999997</v>
      </c>
      <c r="O22" s="57">
        <v>16</v>
      </c>
      <c r="P22" s="57">
        <v>4</v>
      </c>
      <c r="Q22" s="57">
        <v>0</v>
      </c>
      <c r="R22" s="58">
        <f t="shared" si="4"/>
        <v>14.666666666666666</v>
      </c>
      <c r="S22" s="57">
        <f t="shared" si="5"/>
        <v>59.746133333333326</v>
      </c>
      <c r="T22" s="57">
        <v>9</v>
      </c>
      <c r="U22" s="57">
        <v>1</v>
      </c>
      <c r="V22" s="57">
        <v>0</v>
      </c>
      <c r="W22" s="58">
        <f t="shared" si="6"/>
        <v>8.6666666666666661</v>
      </c>
      <c r="X22" s="57">
        <f t="shared" si="7"/>
        <v>14.611999999999998</v>
      </c>
      <c r="Y22" s="57">
        <v>10</v>
      </c>
      <c r="Z22" s="57">
        <v>0</v>
      </c>
      <c r="AA22" s="57">
        <v>0</v>
      </c>
      <c r="AB22" s="58">
        <f t="shared" si="8"/>
        <v>10</v>
      </c>
      <c r="AC22" s="57">
        <f t="shared" si="9"/>
        <v>18.809999999999999</v>
      </c>
      <c r="AD22" s="57">
        <v>8</v>
      </c>
      <c r="AE22" s="57">
        <v>2</v>
      </c>
      <c r="AF22" s="57">
        <v>0</v>
      </c>
      <c r="AG22" s="58">
        <f t="shared" si="10"/>
        <v>7.333333333333333</v>
      </c>
      <c r="AH22" s="57">
        <f t="shared" si="11"/>
        <v>11.975333333333333</v>
      </c>
      <c r="AI22" s="59">
        <f t="shared" si="15"/>
        <v>65</v>
      </c>
      <c r="AJ22" s="59">
        <f t="shared" si="15"/>
        <v>15</v>
      </c>
      <c r="AK22" s="59">
        <f t="shared" si="15"/>
        <v>10</v>
      </c>
      <c r="AL22" s="59">
        <f t="shared" si="13"/>
        <v>60.000000049999997</v>
      </c>
      <c r="AM22" s="60">
        <v>367.34160000000003</v>
      </c>
      <c r="AN22" s="61" t="s">
        <v>54</v>
      </c>
      <c r="AO22" s="62">
        <v>14.91</v>
      </c>
    </row>
    <row r="23" spans="1:41" ht="20.25" customHeight="1" thickBot="1" x14ac:dyDescent="0.3">
      <c r="A23" s="63">
        <v>19</v>
      </c>
      <c r="B23" s="64" t="s">
        <v>20</v>
      </c>
      <c r="C23" s="64" t="s">
        <v>64</v>
      </c>
      <c r="D23" s="65" t="s">
        <v>65</v>
      </c>
      <c r="E23" s="66">
        <v>14</v>
      </c>
      <c r="F23" s="67">
        <v>6</v>
      </c>
      <c r="G23" s="67">
        <v>0</v>
      </c>
      <c r="H23" s="68">
        <f t="shared" si="0"/>
        <v>12</v>
      </c>
      <c r="I23" s="67">
        <f t="shared" si="1"/>
        <v>44.073599999999999</v>
      </c>
      <c r="J23" s="67">
        <v>7</v>
      </c>
      <c r="K23" s="67">
        <v>6</v>
      </c>
      <c r="L23" s="67">
        <v>7</v>
      </c>
      <c r="M23" s="68">
        <f t="shared" si="14"/>
        <v>5</v>
      </c>
      <c r="N23" s="67">
        <f t="shared" si="3"/>
        <v>24.768000000000001</v>
      </c>
      <c r="O23" s="67">
        <v>19</v>
      </c>
      <c r="P23" s="67">
        <v>1</v>
      </c>
      <c r="Q23" s="67">
        <v>0</v>
      </c>
      <c r="R23" s="68">
        <f t="shared" si="4"/>
        <v>18.666666666666668</v>
      </c>
      <c r="S23" s="67">
        <f t="shared" si="5"/>
        <v>76.040533333333343</v>
      </c>
      <c r="T23" s="67">
        <v>6</v>
      </c>
      <c r="U23" s="67">
        <v>4</v>
      </c>
      <c r="V23" s="67">
        <v>0</v>
      </c>
      <c r="W23" s="68">
        <f t="shared" si="6"/>
        <v>4.666666666666667</v>
      </c>
      <c r="X23" s="67">
        <f t="shared" si="7"/>
        <v>7.8680000000000003</v>
      </c>
      <c r="Y23" s="67">
        <v>8</v>
      </c>
      <c r="Z23" s="67">
        <v>2</v>
      </c>
      <c r="AA23" s="67">
        <v>0</v>
      </c>
      <c r="AB23" s="68">
        <f t="shared" si="8"/>
        <v>7.333333333333333</v>
      </c>
      <c r="AC23" s="67">
        <f t="shared" si="9"/>
        <v>13.793999999999999</v>
      </c>
      <c r="AD23" s="67">
        <v>5</v>
      </c>
      <c r="AE23" s="67">
        <v>1</v>
      </c>
      <c r="AF23" s="67">
        <v>4</v>
      </c>
      <c r="AG23" s="68">
        <f t="shared" si="10"/>
        <v>4.666666666666667</v>
      </c>
      <c r="AH23" s="67">
        <f t="shared" si="11"/>
        <v>7.6206666666666676</v>
      </c>
      <c r="AI23" s="69">
        <f t="shared" si="15"/>
        <v>59</v>
      </c>
      <c r="AJ23" s="69">
        <f t="shared" si="15"/>
        <v>20</v>
      </c>
      <c r="AK23" s="69">
        <f t="shared" si="15"/>
        <v>11</v>
      </c>
      <c r="AL23" s="69">
        <f t="shared" si="13"/>
        <v>52.333333400000001</v>
      </c>
      <c r="AM23" s="70">
        <v>361.08800000000002</v>
      </c>
      <c r="AN23" s="71" t="s">
        <v>66</v>
      </c>
      <c r="AO23" s="72">
        <v>16.53</v>
      </c>
    </row>
    <row r="24" spans="1:41" ht="20.25" customHeight="1" thickBot="1" x14ac:dyDescent="0.3">
      <c r="A24" s="63">
        <v>20</v>
      </c>
      <c r="B24" s="64" t="s">
        <v>20</v>
      </c>
      <c r="C24" s="64" t="s">
        <v>67</v>
      </c>
      <c r="D24" s="65" t="s">
        <v>68</v>
      </c>
      <c r="E24" s="66">
        <v>14</v>
      </c>
      <c r="F24" s="67">
        <v>6</v>
      </c>
      <c r="G24" s="67">
        <v>0</v>
      </c>
      <c r="H24" s="68">
        <f t="shared" si="0"/>
        <v>12</v>
      </c>
      <c r="I24" s="67">
        <f t="shared" si="1"/>
        <v>44.073599999999999</v>
      </c>
      <c r="J24" s="67">
        <v>6</v>
      </c>
      <c r="K24" s="67">
        <v>4</v>
      </c>
      <c r="L24" s="67">
        <v>10</v>
      </c>
      <c r="M24" s="68">
        <f t="shared" si="14"/>
        <v>4.666666666666667</v>
      </c>
      <c r="N24" s="67">
        <f t="shared" si="3"/>
        <v>23.116800000000001</v>
      </c>
      <c r="O24" s="67">
        <v>17</v>
      </c>
      <c r="P24" s="67">
        <v>3</v>
      </c>
      <c r="Q24" s="67">
        <v>0</v>
      </c>
      <c r="R24" s="68">
        <f t="shared" si="4"/>
        <v>16</v>
      </c>
      <c r="S24" s="67">
        <f t="shared" si="5"/>
        <v>65.177599999999998</v>
      </c>
      <c r="T24" s="67">
        <v>10</v>
      </c>
      <c r="U24" s="67">
        <v>0</v>
      </c>
      <c r="V24" s="67">
        <v>0</v>
      </c>
      <c r="W24" s="68">
        <f t="shared" si="6"/>
        <v>10</v>
      </c>
      <c r="X24" s="67">
        <f t="shared" si="7"/>
        <v>16.86</v>
      </c>
      <c r="Y24" s="67">
        <v>9</v>
      </c>
      <c r="Z24" s="67">
        <v>1</v>
      </c>
      <c r="AA24" s="67">
        <v>0</v>
      </c>
      <c r="AB24" s="68">
        <f t="shared" si="8"/>
        <v>8.6666666666666661</v>
      </c>
      <c r="AC24" s="67">
        <f t="shared" si="9"/>
        <v>16.302</v>
      </c>
      <c r="AD24" s="67">
        <v>5</v>
      </c>
      <c r="AE24" s="67">
        <v>4</v>
      </c>
      <c r="AF24" s="67">
        <v>1</v>
      </c>
      <c r="AG24" s="68">
        <f t="shared" si="10"/>
        <v>3.666666666666667</v>
      </c>
      <c r="AH24" s="67">
        <f t="shared" si="11"/>
        <v>5.9876666666666676</v>
      </c>
      <c r="AI24" s="69">
        <f t="shared" si="15"/>
        <v>61</v>
      </c>
      <c r="AJ24" s="69">
        <f t="shared" si="15"/>
        <v>18</v>
      </c>
      <c r="AK24" s="69">
        <f t="shared" si="15"/>
        <v>11</v>
      </c>
      <c r="AL24" s="69">
        <f t="shared" si="13"/>
        <v>55.000000059999998</v>
      </c>
      <c r="AM24" s="70">
        <v>358.38959999999997</v>
      </c>
      <c r="AN24" s="71" t="s">
        <v>69</v>
      </c>
      <c r="AO24" s="72">
        <v>17.260000000000002</v>
      </c>
    </row>
    <row r="25" spans="1:41" ht="20.25" hidden="1" customHeight="1" thickBot="1" x14ac:dyDescent="0.3">
      <c r="A25" s="63">
        <v>21</v>
      </c>
      <c r="B25" s="64" t="s">
        <v>20</v>
      </c>
      <c r="C25" s="73" t="s">
        <v>70</v>
      </c>
      <c r="D25" s="65" t="s">
        <v>71</v>
      </c>
      <c r="E25" s="66">
        <v>12</v>
      </c>
      <c r="F25" s="67">
        <v>5</v>
      </c>
      <c r="G25" s="67">
        <v>3</v>
      </c>
      <c r="H25" s="68">
        <f t="shared" si="0"/>
        <v>10.333333333333334</v>
      </c>
      <c r="I25" s="67">
        <f t="shared" si="1"/>
        <v>37.952266666666667</v>
      </c>
      <c r="J25" s="67">
        <v>8</v>
      </c>
      <c r="K25" s="67">
        <v>6</v>
      </c>
      <c r="L25" s="67">
        <v>6</v>
      </c>
      <c r="M25" s="68">
        <f t="shared" si="14"/>
        <v>6</v>
      </c>
      <c r="N25" s="67">
        <f t="shared" si="3"/>
        <v>29.721599999999999</v>
      </c>
      <c r="O25" s="67">
        <v>18</v>
      </c>
      <c r="P25" s="67">
        <v>1</v>
      </c>
      <c r="Q25" s="67">
        <v>1</v>
      </c>
      <c r="R25" s="68">
        <f t="shared" si="4"/>
        <v>17.666666666666668</v>
      </c>
      <c r="S25" s="67">
        <f t="shared" si="5"/>
        <v>71.96693333333333</v>
      </c>
      <c r="T25" s="67">
        <v>6</v>
      </c>
      <c r="U25" s="67">
        <v>2</v>
      </c>
      <c r="V25" s="67">
        <v>2</v>
      </c>
      <c r="W25" s="68">
        <f t="shared" si="6"/>
        <v>5.333333333333333</v>
      </c>
      <c r="X25" s="67">
        <f t="shared" si="7"/>
        <v>8.9919999999999991</v>
      </c>
      <c r="Y25" s="67">
        <v>9</v>
      </c>
      <c r="Z25" s="67">
        <v>1</v>
      </c>
      <c r="AA25" s="67">
        <v>0</v>
      </c>
      <c r="AB25" s="68">
        <f t="shared" si="8"/>
        <v>8.6666666666666661</v>
      </c>
      <c r="AC25" s="67">
        <f t="shared" si="9"/>
        <v>16.302</v>
      </c>
      <c r="AD25" s="67">
        <v>4</v>
      </c>
      <c r="AE25" s="67">
        <v>2</v>
      </c>
      <c r="AF25" s="67">
        <v>4</v>
      </c>
      <c r="AG25" s="68">
        <f t="shared" si="10"/>
        <v>3.3333333333333335</v>
      </c>
      <c r="AH25" s="67">
        <f t="shared" si="11"/>
        <v>5.4433333333333334</v>
      </c>
      <c r="AI25" s="69">
        <f t="shared" si="15"/>
        <v>57</v>
      </c>
      <c r="AJ25" s="69">
        <f t="shared" si="15"/>
        <v>17</v>
      </c>
      <c r="AK25" s="69">
        <f t="shared" si="15"/>
        <v>16</v>
      </c>
      <c r="AL25" s="69">
        <f t="shared" si="13"/>
        <v>51.33333339</v>
      </c>
      <c r="AM25" s="70">
        <v>358.0025</v>
      </c>
      <c r="AN25" s="71" t="s">
        <v>72</v>
      </c>
      <c r="AO25" s="72">
        <v>17.37</v>
      </c>
    </row>
    <row r="26" spans="1:41" ht="20.25" customHeight="1" thickBot="1" x14ac:dyDescent="0.3">
      <c r="A26" s="63">
        <v>22</v>
      </c>
      <c r="B26" s="64" t="s">
        <v>20</v>
      </c>
      <c r="C26" s="64" t="s">
        <v>73</v>
      </c>
      <c r="D26" s="65" t="s">
        <v>74</v>
      </c>
      <c r="E26" s="66">
        <v>13</v>
      </c>
      <c r="F26" s="67">
        <v>6</v>
      </c>
      <c r="G26" s="67">
        <v>1</v>
      </c>
      <c r="H26" s="68">
        <f t="shared" si="0"/>
        <v>11</v>
      </c>
      <c r="I26" s="67">
        <f t="shared" si="1"/>
        <v>40.400800000000004</v>
      </c>
      <c r="J26" s="67">
        <v>10</v>
      </c>
      <c r="K26" s="67">
        <v>7</v>
      </c>
      <c r="L26" s="67">
        <v>3</v>
      </c>
      <c r="M26" s="68">
        <f t="shared" si="14"/>
        <v>7.6666666666666661</v>
      </c>
      <c r="N26" s="67">
        <f t="shared" si="3"/>
        <v>37.977599999999995</v>
      </c>
      <c r="O26" s="67">
        <v>16</v>
      </c>
      <c r="P26" s="67">
        <v>4</v>
      </c>
      <c r="Q26" s="67">
        <v>0</v>
      </c>
      <c r="R26" s="68">
        <f t="shared" si="4"/>
        <v>14.666666666666666</v>
      </c>
      <c r="S26" s="67">
        <f t="shared" si="5"/>
        <v>59.746133333333326</v>
      </c>
      <c r="T26" s="67">
        <v>5</v>
      </c>
      <c r="U26" s="67">
        <v>3</v>
      </c>
      <c r="V26" s="67">
        <v>2</v>
      </c>
      <c r="W26" s="68">
        <f t="shared" si="6"/>
        <v>4</v>
      </c>
      <c r="X26" s="67">
        <f t="shared" si="7"/>
        <v>6.7439999999999998</v>
      </c>
      <c r="Y26" s="67">
        <v>8</v>
      </c>
      <c r="Z26" s="67">
        <v>2</v>
      </c>
      <c r="AA26" s="67">
        <v>0</v>
      </c>
      <c r="AB26" s="68">
        <f t="shared" si="8"/>
        <v>7.333333333333333</v>
      </c>
      <c r="AC26" s="67">
        <f t="shared" si="9"/>
        <v>13.793999999999999</v>
      </c>
      <c r="AD26" s="67">
        <v>6</v>
      </c>
      <c r="AE26" s="67">
        <v>4</v>
      </c>
      <c r="AF26" s="67">
        <v>0</v>
      </c>
      <c r="AG26" s="68">
        <f t="shared" si="10"/>
        <v>4.666666666666667</v>
      </c>
      <c r="AH26" s="67">
        <f t="shared" si="11"/>
        <v>7.6206666666666676</v>
      </c>
      <c r="AI26" s="69">
        <f t="shared" si="15"/>
        <v>58</v>
      </c>
      <c r="AJ26" s="69">
        <f t="shared" si="15"/>
        <v>26</v>
      </c>
      <c r="AK26" s="69">
        <f t="shared" si="15"/>
        <v>6</v>
      </c>
      <c r="AL26" s="69">
        <f t="shared" si="13"/>
        <v>49.333333420000002</v>
      </c>
      <c r="AM26" s="70">
        <v>357.95100000000002</v>
      </c>
      <c r="AN26" s="71" t="s">
        <v>250</v>
      </c>
      <c r="AO26" s="72">
        <v>17.39</v>
      </c>
    </row>
    <row r="27" spans="1:41" ht="20.25" customHeight="1" thickBot="1" x14ac:dyDescent="0.3">
      <c r="A27" s="63">
        <v>23</v>
      </c>
      <c r="B27" s="64" t="s">
        <v>20</v>
      </c>
      <c r="C27" s="64" t="s">
        <v>75</v>
      </c>
      <c r="D27" s="65" t="s">
        <v>76</v>
      </c>
      <c r="E27" s="66">
        <v>12</v>
      </c>
      <c r="F27" s="67">
        <v>8</v>
      </c>
      <c r="G27" s="67">
        <v>0</v>
      </c>
      <c r="H27" s="68">
        <f t="shared" si="0"/>
        <v>9.3333333333333339</v>
      </c>
      <c r="I27" s="67">
        <f t="shared" si="1"/>
        <v>34.279466666666671</v>
      </c>
      <c r="J27" s="67">
        <v>7</v>
      </c>
      <c r="K27" s="67">
        <v>4</v>
      </c>
      <c r="L27" s="67">
        <v>9</v>
      </c>
      <c r="M27" s="68">
        <f t="shared" si="14"/>
        <v>5.666666666666667</v>
      </c>
      <c r="N27" s="67">
        <f t="shared" si="3"/>
        <v>28.070399999999999</v>
      </c>
      <c r="O27" s="67">
        <v>16</v>
      </c>
      <c r="P27" s="67">
        <v>3</v>
      </c>
      <c r="Q27" s="67">
        <v>1</v>
      </c>
      <c r="R27" s="68">
        <f t="shared" si="4"/>
        <v>15</v>
      </c>
      <c r="S27" s="67">
        <f t="shared" si="5"/>
        <v>61.103999999999999</v>
      </c>
      <c r="T27" s="67">
        <v>8</v>
      </c>
      <c r="U27" s="67">
        <v>2</v>
      </c>
      <c r="V27" s="67">
        <v>0</v>
      </c>
      <c r="W27" s="68">
        <f t="shared" si="6"/>
        <v>7.333333333333333</v>
      </c>
      <c r="X27" s="67">
        <f t="shared" si="7"/>
        <v>12.363999999999999</v>
      </c>
      <c r="Y27" s="67">
        <v>10</v>
      </c>
      <c r="Z27" s="67">
        <v>0</v>
      </c>
      <c r="AA27" s="67">
        <v>0</v>
      </c>
      <c r="AB27" s="68">
        <f t="shared" si="8"/>
        <v>10</v>
      </c>
      <c r="AC27" s="67">
        <f t="shared" si="9"/>
        <v>18.809999999999999</v>
      </c>
      <c r="AD27" s="67">
        <v>7</v>
      </c>
      <c r="AE27" s="67">
        <v>3</v>
      </c>
      <c r="AF27" s="67">
        <v>0</v>
      </c>
      <c r="AG27" s="68">
        <f t="shared" si="10"/>
        <v>6</v>
      </c>
      <c r="AH27" s="67">
        <f t="shared" si="11"/>
        <v>9.798</v>
      </c>
      <c r="AI27" s="69">
        <f t="shared" si="15"/>
        <v>60</v>
      </c>
      <c r="AJ27" s="69">
        <f t="shared" si="15"/>
        <v>20</v>
      </c>
      <c r="AK27" s="69">
        <f t="shared" si="15"/>
        <v>10</v>
      </c>
      <c r="AL27" s="69">
        <f t="shared" si="13"/>
        <v>53.333333400000001</v>
      </c>
      <c r="AM27" s="70">
        <v>352.34129999999999</v>
      </c>
      <c r="AN27" s="71" t="s">
        <v>240</v>
      </c>
      <c r="AO27" s="72">
        <v>18.96</v>
      </c>
    </row>
    <row r="28" spans="1:41" ht="20.25" customHeight="1" thickBot="1" x14ac:dyDescent="0.3">
      <c r="A28" s="63">
        <v>24</v>
      </c>
      <c r="B28" s="64" t="s">
        <v>20</v>
      </c>
      <c r="C28" s="64" t="s">
        <v>77</v>
      </c>
      <c r="D28" s="65" t="s">
        <v>78</v>
      </c>
      <c r="E28" s="66">
        <v>17</v>
      </c>
      <c r="F28" s="67">
        <v>3</v>
      </c>
      <c r="G28" s="67">
        <v>0</v>
      </c>
      <c r="H28" s="68">
        <f t="shared" si="0"/>
        <v>16</v>
      </c>
      <c r="I28" s="67">
        <f t="shared" si="1"/>
        <v>58.764800000000001</v>
      </c>
      <c r="J28" s="67">
        <v>7</v>
      </c>
      <c r="K28" s="67">
        <v>7</v>
      </c>
      <c r="L28" s="67">
        <v>6</v>
      </c>
      <c r="M28" s="68">
        <f t="shared" si="14"/>
        <v>4.6666666666666661</v>
      </c>
      <c r="N28" s="67">
        <f t="shared" si="3"/>
        <v>23.116799999999998</v>
      </c>
      <c r="O28" s="67">
        <v>15</v>
      </c>
      <c r="P28" s="67">
        <v>5</v>
      </c>
      <c r="Q28" s="67">
        <v>0</v>
      </c>
      <c r="R28" s="68">
        <f t="shared" si="4"/>
        <v>13.333333333333334</v>
      </c>
      <c r="S28" s="67">
        <f t="shared" si="5"/>
        <v>54.314666666666668</v>
      </c>
      <c r="T28" s="67">
        <v>5</v>
      </c>
      <c r="U28" s="67">
        <v>1</v>
      </c>
      <c r="V28" s="67">
        <v>4</v>
      </c>
      <c r="W28" s="68">
        <f t="shared" si="6"/>
        <v>4.666666666666667</v>
      </c>
      <c r="X28" s="67">
        <f t="shared" si="7"/>
        <v>7.8680000000000003</v>
      </c>
      <c r="Y28" s="67">
        <v>9</v>
      </c>
      <c r="Z28" s="67">
        <v>0</v>
      </c>
      <c r="AA28" s="67">
        <v>1</v>
      </c>
      <c r="AB28" s="68">
        <f t="shared" si="8"/>
        <v>9</v>
      </c>
      <c r="AC28" s="67">
        <f t="shared" si="9"/>
        <v>16.928999999999998</v>
      </c>
      <c r="AD28" s="67">
        <v>0</v>
      </c>
      <c r="AE28" s="67">
        <v>0</v>
      </c>
      <c r="AF28" s="67">
        <v>10</v>
      </c>
      <c r="AG28" s="68">
        <f t="shared" si="10"/>
        <v>0</v>
      </c>
      <c r="AH28" s="67">
        <f t="shared" si="11"/>
        <v>0</v>
      </c>
      <c r="AI28" s="69">
        <f t="shared" si="15"/>
        <v>53</v>
      </c>
      <c r="AJ28" s="69">
        <f t="shared" si="15"/>
        <v>16</v>
      </c>
      <c r="AK28" s="69">
        <f t="shared" si="15"/>
        <v>21</v>
      </c>
      <c r="AL28" s="69">
        <f t="shared" si="13"/>
        <v>47.666666720000002</v>
      </c>
      <c r="AM28" s="70">
        <v>352.03300000000002</v>
      </c>
      <c r="AN28" s="71" t="s">
        <v>240</v>
      </c>
      <c r="AO28" s="72">
        <v>19.05</v>
      </c>
    </row>
    <row r="29" spans="1:41" ht="20.25" customHeight="1" thickBot="1" x14ac:dyDescent="0.3">
      <c r="A29" s="74">
        <v>25</v>
      </c>
      <c r="B29" s="75" t="s">
        <v>20</v>
      </c>
      <c r="C29" s="75" t="s">
        <v>79</v>
      </c>
      <c r="D29" s="76" t="s">
        <v>80</v>
      </c>
      <c r="E29" s="77">
        <v>18</v>
      </c>
      <c r="F29" s="78">
        <v>2</v>
      </c>
      <c r="G29" s="78">
        <v>0</v>
      </c>
      <c r="H29" s="79">
        <f t="shared" si="0"/>
        <v>17.333333333333332</v>
      </c>
      <c r="I29" s="78">
        <f t="shared" si="1"/>
        <v>63.661866666666661</v>
      </c>
      <c r="J29" s="78">
        <v>3</v>
      </c>
      <c r="K29" s="78">
        <v>5</v>
      </c>
      <c r="L29" s="78">
        <v>12</v>
      </c>
      <c r="M29" s="79">
        <f t="shared" si="14"/>
        <v>1.3333333333333333</v>
      </c>
      <c r="N29" s="78">
        <f t="shared" si="3"/>
        <v>6.6047999999999991</v>
      </c>
      <c r="O29" s="78">
        <v>13</v>
      </c>
      <c r="P29" s="78">
        <v>4</v>
      </c>
      <c r="Q29" s="78">
        <v>3</v>
      </c>
      <c r="R29" s="79">
        <f t="shared" si="4"/>
        <v>11.666666666666666</v>
      </c>
      <c r="S29" s="78">
        <f t="shared" si="5"/>
        <v>47.525333333333329</v>
      </c>
      <c r="T29" s="78">
        <v>8</v>
      </c>
      <c r="U29" s="78">
        <v>1</v>
      </c>
      <c r="V29" s="78">
        <v>1</v>
      </c>
      <c r="W29" s="79">
        <f t="shared" si="6"/>
        <v>7.666666666666667</v>
      </c>
      <c r="X29" s="78">
        <f t="shared" si="7"/>
        <v>12.926</v>
      </c>
      <c r="Y29" s="78">
        <v>10</v>
      </c>
      <c r="Z29" s="78">
        <v>0</v>
      </c>
      <c r="AA29" s="78">
        <v>0</v>
      </c>
      <c r="AB29" s="79">
        <f t="shared" si="8"/>
        <v>10</v>
      </c>
      <c r="AC29" s="78">
        <f t="shared" si="9"/>
        <v>18.809999999999999</v>
      </c>
      <c r="AD29" s="78">
        <v>5</v>
      </c>
      <c r="AE29" s="78">
        <v>1</v>
      </c>
      <c r="AF29" s="78">
        <v>4</v>
      </c>
      <c r="AG29" s="79">
        <f t="shared" si="10"/>
        <v>4.666666666666667</v>
      </c>
      <c r="AH29" s="78">
        <f t="shared" si="11"/>
        <v>7.6206666666666676</v>
      </c>
      <c r="AI29" s="80">
        <f t="shared" si="15"/>
        <v>57</v>
      </c>
      <c r="AJ29" s="80">
        <f t="shared" si="15"/>
        <v>13</v>
      </c>
      <c r="AK29" s="80">
        <f t="shared" si="15"/>
        <v>20</v>
      </c>
      <c r="AL29" s="80">
        <f t="shared" si="13"/>
        <v>52.666666710000001</v>
      </c>
      <c r="AM29" s="81">
        <v>345.65809999999999</v>
      </c>
      <c r="AN29" s="82" t="s">
        <v>241</v>
      </c>
      <c r="AO29" s="83">
        <v>20.93</v>
      </c>
    </row>
    <row r="30" spans="1:41" ht="20.25" hidden="1" customHeight="1" thickBot="1" x14ac:dyDescent="0.3">
      <c r="A30" s="84">
        <v>26</v>
      </c>
      <c r="B30" s="85" t="s">
        <v>20</v>
      </c>
      <c r="C30" s="85" t="s">
        <v>79</v>
      </c>
      <c r="D30" s="86" t="s">
        <v>81</v>
      </c>
      <c r="E30" s="87">
        <v>14</v>
      </c>
      <c r="F30" s="88">
        <v>5</v>
      </c>
      <c r="G30" s="88">
        <v>1</v>
      </c>
      <c r="H30" s="89">
        <f t="shared" si="0"/>
        <v>12.333333333333334</v>
      </c>
      <c r="I30" s="88">
        <f t="shared" si="1"/>
        <v>45.297866666666671</v>
      </c>
      <c r="J30" s="88">
        <v>6</v>
      </c>
      <c r="K30" s="88">
        <v>11</v>
      </c>
      <c r="L30" s="88">
        <v>3</v>
      </c>
      <c r="M30" s="89">
        <f t="shared" si="14"/>
        <v>2.3333333333333335</v>
      </c>
      <c r="N30" s="88">
        <f t="shared" si="3"/>
        <v>11.558400000000001</v>
      </c>
      <c r="O30" s="88">
        <v>17</v>
      </c>
      <c r="P30" s="88">
        <v>2</v>
      </c>
      <c r="Q30" s="88">
        <v>1</v>
      </c>
      <c r="R30" s="89">
        <f t="shared" si="4"/>
        <v>16.333333333333332</v>
      </c>
      <c r="S30" s="88">
        <f t="shared" si="5"/>
        <v>66.535466666666665</v>
      </c>
      <c r="T30" s="88">
        <v>2</v>
      </c>
      <c r="U30" s="88">
        <v>6</v>
      </c>
      <c r="V30" s="88">
        <v>2</v>
      </c>
      <c r="W30" s="89">
        <f t="shared" si="6"/>
        <v>0</v>
      </c>
      <c r="X30" s="88">
        <f t="shared" si="7"/>
        <v>0</v>
      </c>
      <c r="Y30" s="88">
        <v>5</v>
      </c>
      <c r="Z30" s="88">
        <v>5</v>
      </c>
      <c r="AA30" s="88">
        <v>0</v>
      </c>
      <c r="AB30" s="89">
        <f t="shared" si="8"/>
        <v>3.333333333333333</v>
      </c>
      <c r="AC30" s="88">
        <f t="shared" si="9"/>
        <v>6.27</v>
      </c>
      <c r="AD30" s="88">
        <v>8</v>
      </c>
      <c r="AE30" s="88">
        <v>2</v>
      </c>
      <c r="AF30" s="88">
        <v>0</v>
      </c>
      <c r="AG30" s="89">
        <f t="shared" si="10"/>
        <v>7.333333333333333</v>
      </c>
      <c r="AH30" s="88">
        <f t="shared" si="11"/>
        <v>11.975333333333333</v>
      </c>
      <c r="AI30" s="90">
        <f t="shared" si="15"/>
        <v>52</v>
      </c>
      <c r="AJ30" s="90">
        <f t="shared" si="15"/>
        <v>31</v>
      </c>
      <c r="AK30" s="90">
        <f t="shared" si="15"/>
        <v>7</v>
      </c>
      <c r="AL30" s="90">
        <f t="shared" si="13"/>
        <v>41.666666769999999</v>
      </c>
      <c r="AM30" s="91">
        <v>330.84339999999997</v>
      </c>
      <c r="AN30" s="92" t="s">
        <v>54</v>
      </c>
      <c r="AO30" s="93">
        <v>25.61</v>
      </c>
    </row>
    <row r="31" spans="1:41" ht="20.25" hidden="1" customHeight="1" thickBot="1" x14ac:dyDescent="0.3">
      <c r="A31" s="84">
        <v>27</v>
      </c>
      <c r="B31" s="85" t="s">
        <v>20</v>
      </c>
      <c r="C31" s="85" t="s">
        <v>82</v>
      </c>
      <c r="D31" s="86" t="s">
        <v>83</v>
      </c>
      <c r="E31" s="87">
        <v>11</v>
      </c>
      <c r="F31" s="88">
        <v>8</v>
      </c>
      <c r="G31" s="88">
        <v>1</v>
      </c>
      <c r="H31" s="89">
        <f t="shared" si="0"/>
        <v>8.3333333333333339</v>
      </c>
      <c r="I31" s="88">
        <f t="shared" si="1"/>
        <v>30.606666666666669</v>
      </c>
      <c r="J31" s="88">
        <v>7</v>
      </c>
      <c r="K31" s="88">
        <v>9</v>
      </c>
      <c r="L31" s="88">
        <v>4</v>
      </c>
      <c r="M31" s="89">
        <f t="shared" si="14"/>
        <v>4</v>
      </c>
      <c r="N31" s="88">
        <f t="shared" si="3"/>
        <v>19.814399999999999</v>
      </c>
      <c r="O31" s="88">
        <v>15</v>
      </c>
      <c r="P31" s="88">
        <v>5</v>
      </c>
      <c r="Q31" s="88">
        <v>0</v>
      </c>
      <c r="R31" s="89">
        <f t="shared" si="4"/>
        <v>13.333333333333334</v>
      </c>
      <c r="S31" s="88">
        <f t="shared" si="5"/>
        <v>54.314666666666668</v>
      </c>
      <c r="T31" s="88">
        <v>10</v>
      </c>
      <c r="U31" s="88">
        <v>0</v>
      </c>
      <c r="V31" s="88">
        <v>0</v>
      </c>
      <c r="W31" s="89">
        <f t="shared" si="6"/>
        <v>10</v>
      </c>
      <c r="X31" s="88">
        <f t="shared" si="7"/>
        <v>16.86</v>
      </c>
      <c r="Y31" s="88">
        <v>10</v>
      </c>
      <c r="Z31" s="88">
        <v>0</v>
      </c>
      <c r="AA31" s="88">
        <v>0</v>
      </c>
      <c r="AB31" s="89">
        <f t="shared" si="8"/>
        <v>10</v>
      </c>
      <c r="AC31" s="88">
        <f t="shared" si="9"/>
        <v>18.809999999999999</v>
      </c>
      <c r="AD31" s="88">
        <v>3</v>
      </c>
      <c r="AE31" s="88">
        <v>6</v>
      </c>
      <c r="AF31" s="88">
        <v>1</v>
      </c>
      <c r="AG31" s="89">
        <f t="shared" si="10"/>
        <v>1</v>
      </c>
      <c r="AH31" s="88">
        <f t="shared" si="11"/>
        <v>1.633</v>
      </c>
      <c r="AI31" s="90">
        <f t="shared" si="15"/>
        <v>56</v>
      </c>
      <c r="AJ31" s="90">
        <f t="shared" si="15"/>
        <v>28</v>
      </c>
      <c r="AK31" s="90">
        <f t="shared" si="15"/>
        <v>6</v>
      </c>
      <c r="AL31" s="90">
        <f t="shared" si="13"/>
        <v>46.666666759999998</v>
      </c>
      <c r="AM31" s="91">
        <v>329.79419999999999</v>
      </c>
      <c r="AN31" s="92" t="s">
        <v>54</v>
      </c>
      <c r="AO31" s="93">
        <v>25.97</v>
      </c>
    </row>
    <row r="32" spans="1:41" ht="20.25" hidden="1" customHeight="1" thickBot="1" x14ac:dyDescent="0.3">
      <c r="A32" s="84">
        <v>28</v>
      </c>
      <c r="B32" s="85" t="s">
        <v>20</v>
      </c>
      <c r="C32" s="85" t="s">
        <v>84</v>
      </c>
      <c r="D32" s="86" t="s">
        <v>85</v>
      </c>
      <c r="E32" s="87">
        <v>14</v>
      </c>
      <c r="F32" s="88">
        <v>6</v>
      </c>
      <c r="G32" s="88">
        <v>0</v>
      </c>
      <c r="H32" s="89">
        <f t="shared" si="0"/>
        <v>12</v>
      </c>
      <c r="I32" s="88">
        <f t="shared" si="1"/>
        <v>44.073599999999999</v>
      </c>
      <c r="J32" s="88">
        <v>4</v>
      </c>
      <c r="K32" s="88">
        <v>8</v>
      </c>
      <c r="L32" s="88">
        <v>8</v>
      </c>
      <c r="M32" s="89">
        <f t="shared" si="14"/>
        <v>1.3333333333333335</v>
      </c>
      <c r="N32" s="88">
        <f t="shared" si="3"/>
        <v>6.6048</v>
      </c>
      <c r="O32" s="88">
        <v>17</v>
      </c>
      <c r="P32" s="88">
        <v>3</v>
      </c>
      <c r="Q32" s="88">
        <v>0</v>
      </c>
      <c r="R32" s="89">
        <f t="shared" si="4"/>
        <v>16</v>
      </c>
      <c r="S32" s="88">
        <f t="shared" si="5"/>
        <v>65.177599999999998</v>
      </c>
      <c r="T32" s="88">
        <v>6</v>
      </c>
      <c r="U32" s="88">
        <v>4</v>
      </c>
      <c r="V32" s="88">
        <v>0</v>
      </c>
      <c r="W32" s="89">
        <f t="shared" si="6"/>
        <v>4.666666666666667</v>
      </c>
      <c r="X32" s="88">
        <f t="shared" si="7"/>
        <v>7.8680000000000003</v>
      </c>
      <c r="Y32" s="88">
        <v>9</v>
      </c>
      <c r="Z32" s="88">
        <v>1</v>
      </c>
      <c r="AA32" s="88">
        <v>0</v>
      </c>
      <c r="AB32" s="89">
        <f t="shared" si="8"/>
        <v>8.6666666666666661</v>
      </c>
      <c r="AC32" s="88">
        <f t="shared" si="9"/>
        <v>16.302</v>
      </c>
      <c r="AD32" s="88">
        <v>0</v>
      </c>
      <c r="AE32" s="88">
        <v>1</v>
      </c>
      <c r="AF32" s="88">
        <v>9</v>
      </c>
      <c r="AG32" s="89">
        <f t="shared" si="10"/>
        <v>-0.33333333333333331</v>
      </c>
      <c r="AH32" s="88">
        <f t="shared" si="11"/>
        <v>-0.54433333333333334</v>
      </c>
      <c r="AI32" s="90">
        <f t="shared" si="15"/>
        <v>50</v>
      </c>
      <c r="AJ32" s="90">
        <f t="shared" si="15"/>
        <v>23</v>
      </c>
      <c r="AK32" s="90">
        <f t="shared" si="15"/>
        <v>17</v>
      </c>
      <c r="AL32" s="90">
        <f t="shared" si="13"/>
        <v>42.333333410000002</v>
      </c>
      <c r="AM32" s="91">
        <v>326.01159999999999</v>
      </c>
      <c r="AN32" s="92" t="s">
        <v>54</v>
      </c>
      <c r="AO32" s="93">
        <v>27.26</v>
      </c>
    </row>
    <row r="33" spans="1:41" ht="20.25" hidden="1" customHeight="1" thickBot="1" x14ac:dyDescent="0.3">
      <c r="A33" s="84">
        <v>29</v>
      </c>
      <c r="B33" s="85" t="s">
        <v>20</v>
      </c>
      <c r="C33" s="85" t="s">
        <v>86</v>
      </c>
      <c r="D33" s="86" t="s">
        <v>87</v>
      </c>
      <c r="E33" s="87">
        <v>12</v>
      </c>
      <c r="F33" s="88">
        <v>5</v>
      </c>
      <c r="G33" s="88">
        <v>3</v>
      </c>
      <c r="H33" s="89">
        <f t="shared" si="0"/>
        <v>10.333333333333334</v>
      </c>
      <c r="I33" s="88">
        <f t="shared" si="1"/>
        <v>37.952266666666667</v>
      </c>
      <c r="J33" s="88">
        <v>5</v>
      </c>
      <c r="K33" s="88">
        <v>2</v>
      </c>
      <c r="L33" s="88">
        <v>13</v>
      </c>
      <c r="M33" s="89">
        <f t="shared" si="14"/>
        <v>4.333333333333333</v>
      </c>
      <c r="N33" s="88">
        <f t="shared" si="3"/>
        <v>21.465599999999998</v>
      </c>
      <c r="O33" s="88">
        <v>12</v>
      </c>
      <c r="P33" s="88">
        <v>3</v>
      </c>
      <c r="Q33" s="88">
        <v>5</v>
      </c>
      <c r="R33" s="89">
        <f t="shared" si="4"/>
        <v>11</v>
      </c>
      <c r="S33" s="88">
        <f t="shared" si="5"/>
        <v>44.809599999999996</v>
      </c>
      <c r="T33" s="88">
        <v>5</v>
      </c>
      <c r="U33" s="88">
        <v>3</v>
      </c>
      <c r="V33" s="88">
        <v>2</v>
      </c>
      <c r="W33" s="89">
        <f t="shared" si="6"/>
        <v>4</v>
      </c>
      <c r="X33" s="88">
        <f t="shared" si="7"/>
        <v>6.7439999999999998</v>
      </c>
      <c r="Y33" s="88">
        <v>10</v>
      </c>
      <c r="Z33" s="88">
        <v>0</v>
      </c>
      <c r="AA33" s="88">
        <v>0</v>
      </c>
      <c r="AB33" s="89">
        <f t="shared" si="8"/>
        <v>10</v>
      </c>
      <c r="AC33" s="88">
        <f t="shared" si="9"/>
        <v>18.809999999999999</v>
      </c>
      <c r="AD33" s="88">
        <v>3</v>
      </c>
      <c r="AE33" s="88">
        <v>0</v>
      </c>
      <c r="AF33" s="88">
        <v>7</v>
      </c>
      <c r="AG33" s="89">
        <f t="shared" si="10"/>
        <v>3</v>
      </c>
      <c r="AH33" s="88">
        <f t="shared" si="11"/>
        <v>4.899</v>
      </c>
      <c r="AI33" s="90">
        <f t="shared" si="15"/>
        <v>47</v>
      </c>
      <c r="AJ33" s="90">
        <f t="shared" si="15"/>
        <v>13</v>
      </c>
      <c r="AK33" s="90">
        <f t="shared" si="15"/>
        <v>30</v>
      </c>
      <c r="AL33" s="90">
        <f t="shared" si="13"/>
        <v>42.666666710000001</v>
      </c>
      <c r="AM33" s="91">
        <v>325.97579999999999</v>
      </c>
      <c r="AN33" s="92" t="s">
        <v>54</v>
      </c>
      <c r="AO33" s="93">
        <v>27.27</v>
      </c>
    </row>
    <row r="34" spans="1:41" ht="20.25" hidden="1" customHeight="1" thickBot="1" x14ac:dyDescent="0.3">
      <c r="A34" s="84">
        <v>30</v>
      </c>
      <c r="B34" s="85" t="s">
        <v>20</v>
      </c>
      <c r="C34" s="85" t="s">
        <v>88</v>
      </c>
      <c r="D34" s="86" t="s">
        <v>89</v>
      </c>
      <c r="E34" s="87">
        <v>13</v>
      </c>
      <c r="F34" s="88">
        <v>6</v>
      </c>
      <c r="G34" s="88">
        <v>1</v>
      </c>
      <c r="H34" s="89">
        <f t="shared" si="0"/>
        <v>11</v>
      </c>
      <c r="I34" s="88">
        <f t="shared" si="1"/>
        <v>40.400800000000004</v>
      </c>
      <c r="J34" s="88">
        <v>6</v>
      </c>
      <c r="K34" s="88">
        <v>9</v>
      </c>
      <c r="L34" s="88">
        <v>5</v>
      </c>
      <c r="M34" s="89">
        <f t="shared" si="14"/>
        <v>3</v>
      </c>
      <c r="N34" s="88">
        <f t="shared" si="3"/>
        <v>14.860799999999999</v>
      </c>
      <c r="O34" s="88">
        <v>14</v>
      </c>
      <c r="P34" s="88">
        <v>5</v>
      </c>
      <c r="Q34" s="88">
        <v>1</v>
      </c>
      <c r="R34" s="89">
        <f t="shared" si="4"/>
        <v>12.333333333333334</v>
      </c>
      <c r="S34" s="88">
        <f t="shared" si="5"/>
        <v>50.241066666666669</v>
      </c>
      <c r="T34" s="88">
        <v>6</v>
      </c>
      <c r="U34" s="88">
        <v>3</v>
      </c>
      <c r="V34" s="88">
        <v>1</v>
      </c>
      <c r="W34" s="89">
        <f t="shared" si="6"/>
        <v>5</v>
      </c>
      <c r="X34" s="88">
        <f t="shared" si="7"/>
        <v>8.43</v>
      </c>
      <c r="Y34" s="88">
        <v>8</v>
      </c>
      <c r="Z34" s="88">
        <v>2</v>
      </c>
      <c r="AA34" s="88">
        <v>0</v>
      </c>
      <c r="AB34" s="89">
        <f t="shared" si="8"/>
        <v>7.333333333333333</v>
      </c>
      <c r="AC34" s="88">
        <f t="shared" si="9"/>
        <v>13.793999999999999</v>
      </c>
      <c r="AD34" s="88">
        <v>6</v>
      </c>
      <c r="AE34" s="88">
        <v>3</v>
      </c>
      <c r="AF34" s="88">
        <v>1</v>
      </c>
      <c r="AG34" s="89">
        <f t="shared" si="10"/>
        <v>5</v>
      </c>
      <c r="AH34" s="88">
        <f t="shared" si="11"/>
        <v>8.1649999999999991</v>
      </c>
      <c r="AI34" s="90">
        <f t="shared" si="15"/>
        <v>53</v>
      </c>
      <c r="AJ34" s="90">
        <f t="shared" si="15"/>
        <v>28</v>
      </c>
      <c r="AK34" s="90">
        <f t="shared" si="15"/>
        <v>9</v>
      </c>
      <c r="AL34" s="90">
        <f t="shared" si="13"/>
        <v>43.666666759999998</v>
      </c>
      <c r="AM34" s="91">
        <v>325.83699999999999</v>
      </c>
      <c r="AN34" s="92" t="s">
        <v>242</v>
      </c>
      <c r="AO34" s="93">
        <v>27.32</v>
      </c>
    </row>
    <row r="35" spans="1:41" ht="20.25" hidden="1" customHeight="1" thickBot="1" x14ac:dyDescent="0.3">
      <c r="A35" s="84">
        <v>31</v>
      </c>
      <c r="B35" s="85" t="s">
        <v>20</v>
      </c>
      <c r="C35" s="85" t="s">
        <v>90</v>
      </c>
      <c r="D35" s="86" t="s">
        <v>91</v>
      </c>
      <c r="E35" s="87">
        <v>12</v>
      </c>
      <c r="F35" s="88">
        <v>6</v>
      </c>
      <c r="G35" s="88">
        <v>2</v>
      </c>
      <c r="H35" s="89">
        <f t="shared" si="0"/>
        <v>10</v>
      </c>
      <c r="I35" s="88">
        <f t="shared" si="1"/>
        <v>36.728000000000002</v>
      </c>
      <c r="J35" s="88">
        <v>4</v>
      </c>
      <c r="K35" s="88">
        <v>7</v>
      </c>
      <c r="L35" s="88">
        <v>9</v>
      </c>
      <c r="M35" s="89">
        <f>J35-K35*0.33333333</f>
        <v>1.66666669</v>
      </c>
      <c r="N35" s="88">
        <f t="shared" si="3"/>
        <v>8.2560001155839995</v>
      </c>
      <c r="O35" s="88">
        <v>14</v>
      </c>
      <c r="P35" s="88">
        <v>4</v>
      </c>
      <c r="Q35" s="88">
        <v>2</v>
      </c>
      <c r="R35" s="89">
        <f t="shared" si="4"/>
        <v>12.666666666666666</v>
      </c>
      <c r="S35" s="88">
        <f t="shared" si="5"/>
        <v>51.598933333333328</v>
      </c>
      <c r="T35" s="88">
        <v>7</v>
      </c>
      <c r="U35" s="88">
        <v>3</v>
      </c>
      <c r="V35" s="88">
        <v>0</v>
      </c>
      <c r="W35" s="89">
        <f t="shared" si="6"/>
        <v>6</v>
      </c>
      <c r="X35" s="88">
        <f t="shared" si="7"/>
        <v>10.116</v>
      </c>
      <c r="Y35" s="88">
        <v>9</v>
      </c>
      <c r="Z35" s="88">
        <v>0</v>
      </c>
      <c r="AA35" s="88">
        <v>1</v>
      </c>
      <c r="AB35" s="89">
        <f t="shared" si="8"/>
        <v>9</v>
      </c>
      <c r="AC35" s="88">
        <f t="shared" si="9"/>
        <v>16.928999999999998</v>
      </c>
      <c r="AD35" s="88">
        <v>6</v>
      </c>
      <c r="AE35" s="88">
        <v>3</v>
      </c>
      <c r="AF35" s="88">
        <v>1</v>
      </c>
      <c r="AG35" s="89">
        <f t="shared" si="10"/>
        <v>5</v>
      </c>
      <c r="AH35" s="88">
        <f t="shared" si="11"/>
        <v>8.1649999999999991</v>
      </c>
      <c r="AI35" s="90">
        <f t="shared" si="15"/>
        <v>52</v>
      </c>
      <c r="AJ35" s="90">
        <f t="shared" si="15"/>
        <v>23</v>
      </c>
      <c r="AK35" s="90">
        <f t="shared" si="15"/>
        <v>15</v>
      </c>
      <c r="AL35" s="90">
        <f t="shared" si="13"/>
        <v>44.333333410000002</v>
      </c>
      <c r="AM35" s="91">
        <v>319.63729999999998</v>
      </c>
      <c r="AN35" s="92" t="s">
        <v>54</v>
      </c>
      <c r="AO35" s="93">
        <v>29.52</v>
      </c>
    </row>
    <row r="36" spans="1:41" ht="20.25" hidden="1" customHeight="1" thickBot="1" x14ac:dyDescent="0.3">
      <c r="A36" s="94">
        <v>32</v>
      </c>
      <c r="B36" s="95" t="s">
        <v>20</v>
      </c>
      <c r="C36" s="95" t="s">
        <v>92</v>
      </c>
      <c r="D36" s="96" t="s">
        <v>93</v>
      </c>
      <c r="E36" s="97">
        <v>7</v>
      </c>
      <c r="F36" s="98">
        <v>8</v>
      </c>
      <c r="G36" s="98">
        <v>5</v>
      </c>
      <c r="H36" s="99">
        <f t="shared" si="0"/>
        <v>4.3333333333333339</v>
      </c>
      <c r="I36" s="98">
        <f t="shared" si="1"/>
        <v>15.915466666666669</v>
      </c>
      <c r="J36" s="98">
        <v>5</v>
      </c>
      <c r="K36" s="98">
        <v>9</v>
      </c>
      <c r="L36" s="98">
        <v>6</v>
      </c>
      <c r="M36" s="99">
        <f t="shared" ref="M36:M47" si="16">J36-K36/3</f>
        <v>2</v>
      </c>
      <c r="N36" s="98">
        <f t="shared" si="3"/>
        <v>9.9071999999999996</v>
      </c>
      <c r="O36" s="98">
        <v>16</v>
      </c>
      <c r="P36" s="98">
        <v>3</v>
      </c>
      <c r="Q36" s="98">
        <v>1</v>
      </c>
      <c r="R36" s="99">
        <f t="shared" si="4"/>
        <v>15</v>
      </c>
      <c r="S36" s="98">
        <f t="shared" si="5"/>
        <v>61.103999999999999</v>
      </c>
      <c r="T36" s="98">
        <v>7</v>
      </c>
      <c r="U36" s="98">
        <v>3</v>
      </c>
      <c r="V36" s="98">
        <v>0</v>
      </c>
      <c r="W36" s="99">
        <f t="shared" si="6"/>
        <v>6</v>
      </c>
      <c r="X36" s="98">
        <f t="shared" si="7"/>
        <v>10.116</v>
      </c>
      <c r="Y36" s="98">
        <v>7</v>
      </c>
      <c r="Z36" s="98">
        <v>1</v>
      </c>
      <c r="AA36" s="98">
        <v>2</v>
      </c>
      <c r="AB36" s="99">
        <f t="shared" si="8"/>
        <v>6.666666666666667</v>
      </c>
      <c r="AC36" s="98">
        <f t="shared" si="9"/>
        <v>12.540000000000001</v>
      </c>
      <c r="AD36" s="98">
        <v>7</v>
      </c>
      <c r="AE36" s="98">
        <v>3</v>
      </c>
      <c r="AF36" s="98">
        <v>0</v>
      </c>
      <c r="AG36" s="99">
        <f t="shared" si="10"/>
        <v>6</v>
      </c>
      <c r="AH36" s="98">
        <f t="shared" si="11"/>
        <v>9.798</v>
      </c>
      <c r="AI36" s="100">
        <f t="shared" si="15"/>
        <v>49</v>
      </c>
      <c r="AJ36" s="100">
        <f t="shared" si="15"/>
        <v>27</v>
      </c>
      <c r="AK36" s="100">
        <f t="shared" si="15"/>
        <v>14</v>
      </c>
      <c r="AL36" s="100">
        <f t="shared" si="13"/>
        <v>40.00000009</v>
      </c>
      <c r="AM36" s="101">
        <f>SUM(I36,N36,S36,X36,AC36,AH36,194)</f>
        <v>313.38066666666668</v>
      </c>
      <c r="AN36" s="102" t="s">
        <v>54</v>
      </c>
      <c r="AO36" s="103">
        <v>34.81</v>
      </c>
    </row>
    <row r="37" spans="1:41" ht="20.25" hidden="1" customHeight="1" thickBot="1" x14ac:dyDescent="0.3">
      <c r="A37" s="94">
        <v>33</v>
      </c>
      <c r="B37" s="95" t="s">
        <v>20</v>
      </c>
      <c r="C37" s="95" t="s">
        <v>88</v>
      </c>
      <c r="D37" s="96" t="s">
        <v>94</v>
      </c>
      <c r="E37" s="97">
        <v>10</v>
      </c>
      <c r="F37" s="98">
        <v>8</v>
      </c>
      <c r="G37" s="98">
        <v>2</v>
      </c>
      <c r="H37" s="99">
        <f t="shared" si="0"/>
        <v>7.3333333333333339</v>
      </c>
      <c r="I37" s="98">
        <f t="shared" si="1"/>
        <v>26.93386666666667</v>
      </c>
      <c r="J37" s="98">
        <v>4</v>
      </c>
      <c r="K37" s="98">
        <v>4</v>
      </c>
      <c r="L37" s="98">
        <v>12</v>
      </c>
      <c r="M37" s="99">
        <f t="shared" si="16"/>
        <v>2.666666666666667</v>
      </c>
      <c r="N37" s="98">
        <f t="shared" si="3"/>
        <v>13.2096</v>
      </c>
      <c r="O37" s="98">
        <v>12</v>
      </c>
      <c r="P37" s="98">
        <v>4</v>
      </c>
      <c r="Q37" s="98">
        <v>4</v>
      </c>
      <c r="R37" s="99">
        <f t="shared" si="4"/>
        <v>10.666666666666666</v>
      </c>
      <c r="S37" s="98">
        <f t="shared" si="5"/>
        <v>43.45173333333333</v>
      </c>
      <c r="T37" s="98">
        <v>8</v>
      </c>
      <c r="U37" s="98">
        <v>2</v>
      </c>
      <c r="V37" s="98">
        <v>0</v>
      </c>
      <c r="W37" s="99">
        <f t="shared" si="6"/>
        <v>7.333333333333333</v>
      </c>
      <c r="X37" s="98">
        <f t="shared" si="7"/>
        <v>12.363999999999999</v>
      </c>
      <c r="Y37" s="98">
        <v>10</v>
      </c>
      <c r="Z37" s="98">
        <v>0</v>
      </c>
      <c r="AA37" s="98">
        <v>0</v>
      </c>
      <c r="AB37" s="99">
        <f t="shared" si="8"/>
        <v>10</v>
      </c>
      <c r="AC37" s="98">
        <f t="shared" si="9"/>
        <v>18.809999999999999</v>
      </c>
      <c r="AD37" s="98">
        <v>5</v>
      </c>
      <c r="AE37" s="98">
        <v>2</v>
      </c>
      <c r="AF37" s="98">
        <v>3</v>
      </c>
      <c r="AG37" s="99">
        <f t="shared" si="10"/>
        <v>4.333333333333333</v>
      </c>
      <c r="AH37" s="98">
        <f t="shared" si="11"/>
        <v>7.0763333333333325</v>
      </c>
      <c r="AI37" s="100">
        <f t="shared" si="15"/>
        <v>49</v>
      </c>
      <c r="AJ37" s="100">
        <f t="shared" si="15"/>
        <v>20</v>
      </c>
      <c r="AK37" s="100">
        <f t="shared" si="15"/>
        <v>21</v>
      </c>
      <c r="AL37" s="100">
        <f t="shared" si="13"/>
        <v>42.333333400000001</v>
      </c>
      <c r="AM37" s="101">
        <v>310.85509999999999</v>
      </c>
      <c r="AN37" s="102" t="s">
        <v>54</v>
      </c>
      <c r="AO37" s="103">
        <v>32.81</v>
      </c>
    </row>
    <row r="38" spans="1:41" ht="20.25" hidden="1" customHeight="1" thickBot="1" x14ac:dyDescent="0.3">
      <c r="A38" s="94">
        <v>34</v>
      </c>
      <c r="B38" s="95" t="s">
        <v>20</v>
      </c>
      <c r="C38" s="95" t="s">
        <v>95</v>
      </c>
      <c r="D38" s="96" t="s">
        <v>96</v>
      </c>
      <c r="E38" s="97">
        <v>12</v>
      </c>
      <c r="F38" s="98">
        <v>8</v>
      </c>
      <c r="G38" s="98">
        <v>0</v>
      </c>
      <c r="H38" s="99">
        <f t="shared" si="0"/>
        <v>9.3333333333333339</v>
      </c>
      <c r="I38" s="98">
        <f t="shared" si="1"/>
        <v>34.279466666666671</v>
      </c>
      <c r="J38" s="98">
        <v>5</v>
      </c>
      <c r="K38" s="98">
        <v>8</v>
      </c>
      <c r="L38" s="98">
        <v>7</v>
      </c>
      <c r="M38" s="99">
        <f t="shared" si="16"/>
        <v>2.3333333333333335</v>
      </c>
      <c r="N38" s="98">
        <f t="shared" si="3"/>
        <v>11.558400000000001</v>
      </c>
      <c r="O38" s="98">
        <v>17</v>
      </c>
      <c r="P38" s="98">
        <v>3</v>
      </c>
      <c r="Q38" s="98">
        <v>0</v>
      </c>
      <c r="R38" s="99">
        <f t="shared" si="4"/>
        <v>16</v>
      </c>
      <c r="S38" s="98">
        <f t="shared" si="5"/>
        <v>65.177599999999998</v>
      </c>
      <c r="T38" s="98">
        <v>5</v>
      </c>
      <c r="U38" s="98">
        <v>5</v>
      </c>
      <c r="V38" s="98">
        <v>0</v>
      </c>
      <c r="W38" s="99">
        <f t="shared" si="6"/>
        <v>3.333333333333333</v>
      </c>
      <c r="X38" s="98">
        <f t="shared" si="7"/>
        <v>5.6199999999999992</v>
      </c>
      <c r="Y38" s="98">
        <v>2</v>
      </c>
      <c r="Z38" s="98">
        <v>5</v>
      </c>
      <c r="AA38" s="98">
        <v>3</v>
      </c>
      <c r="AB38" s="99">
        <f t="shared" si="8"/>
        <v>0.33333333333333326</v>
      </c>
      <c r="AC38" s="98">
        <f t="shared" si="9"/>
        <v>0.62699999999999989</v>
      </c>
      <c r="AD38" s="98">
        <v>0</v>
      </c>
      <c r="AE38" s="98">
        <v>0</v>
      </c>
      <c r="AF38" s="98">
        <v>10</v>
      </c>
      <c r="AG38" s="99">
        <f t="shared" si="10"/>
        <v>0</v>
      </c>
      <c r="AH38" s="98">
        <f t="shared" si="11"/>
        <v>0</v>
      </c>
      <c r="AI38" s="100">
        <f t="shared" si="15"/>
        <v>41</v>
      </c>
      <c r="AJ38" s="100">
        <f t="shared" si="15"/>
        <v>29</v>
      </c>
      <c r="AK38" s="100">
        <f t="shared" si="15"/>
        <v>20</v>
      </c>
      <c r="AL38" s="100">
        <f t="shared" si="13"/>
        <v>31.33333343</v>
      </c>
      <c r="AM38" s="101">
        <v>307.33280000000002</v>
      </c>
      <c r="AN38" s="102" t="s">
        <v>54</v>
      </c>
      <c r="AO38" s="103">
        <v>34.18</v>
      </c>
    </row>
    <row r="39" spans="1:41" ht="20.25" hidden="1" customHeight="1" thickBot="1" x14ac:dyDescent="0.3">
      <c r="A39" s="94">
        <v>35</v>
      </c>
      <c r="B39" s="95" t="s">
        <v>20</v>
      </c>
      <c r="C39" s="95" t="s">
        <v>97</v>
      </c>
      <c r="D39" s="96" t="s">
        <v>98</v>
      </c>
      <c r="E39" s="97">
        <v>12</v>
      </c>
      <c r="F39" s="98">
        <v>3</v>
      </c>
      <c r="G39" s="98">
        <v>5</v>
      </c>
      <c r="H39" s="99">
        <f t="shared" si="0"/>
        <v>11</v>
      </c>
      <c r="I39" s="98">
        <f t="shared" si="1"/>
        <v>40.400800000000004</v>
      </c>
      <c r="J39" s="98">
        <v>2</v>
      </c>
      <c r="K39" s="98">
        <v>6</v>
      </c>
      <c r="L39" s="98">
        <v>12</v>
      </c>
      <c r="M39" s="99">
        <f t="shared" si="16"/>
        <v>0</v>
      </c>
      <c r="N39" s="98">
        <f t="shared" si="3"/>
        <v>0</v>
      </c>
      <c r="O39" s="98">
        <v>14</v>
      </c>
      <c r="P39" s="98">
        <v>3</v>
      </c>
      <c r="Q39" s="98">
        <v>3</v>
      </c>
      <c r="R39" s="99">
        <f t="shared" si="4"/>
        <v>13</v>
      </c>
      <c r="S39" s="98">
        <f t="shared" si="5"/>
        <v>52.956800000000001</v>
      </c>
      <c r="T39" s="98">
        <v>4</v>
      </c>
      <c r="U39" s="98">
        <v>3</v>
      </c>
      <c r="V39" s="98">
        <v>3</v>
      </c>
      <c r="W39" s="99">
        <f t="shared" si="6"/>
        <v>3</v>
      </c>
      <c r="X39" s="98">
        <f t="shared" si="7"/>
        <v>5.0579999999999998</v>
      </c>
      <c r="Y39" s="98">
        <v>8</v>
      </c>
      <c r="Z39" s="98">
        <v>1</v>
      </c>
      <c r="AA39" s="98">
        <v>1</v>
      </c>
      <c r="AB39" s="99">
        <f t="shared" si="8"/>
        <v>7.666666666666667</v>
      </c>
      <c r="AC39" s="98">
        <f t="shared" si="9"/>
        <v>14.421000000000001</v>
      </c>
      <c r="AD39" s="98">
        <v>4</v>
      </c>
      <c r="AE39" s="98">
        <v>3</v>
      </c>
      <c r="AF39" s="98">
        <v>3</v>
      </c>
      <c r="AG39" s="99">
        <f t="shared" si="10"/>
        <v>3</v>
      </c>
      <c r="AH39" s="98">
        <f t="shared" si="11"/>
        <v>4.899</v>
      </c>
      <c r="AI39" s="100">
        <f t="shared" si="15"/>
        <v>44</v>
      </c>
      <c r="AJ39" s="100">
        <f t="shared" si="15"/>
        <v>19</v>
      </c>
      <c r="AK39" s="100">
        <f t="shared" si="15"/>
        <v>27</v>
      </c>
      <c r="AL39" s="100">
        <f t="shared" si="13"/>
        <v>37.666666730000003</v>
      </c>
      <c r="AM39" s="101">
        <v>305.84179999999998</v>
      </c>
      <c r="AN39" s="102" t="s">
        <v>54</v>
      </c>
      <c r="AO39" s="103">
        <v>34.770000000000003</v>
      </c>
    </row>
    <row r="40" spans="1:41" ht="20.25" hidden="1" customHeight="1" thickBot="1" x14ac:dyDescent="0.3">
      <c r="A40" s="104">
        <v>36</v>
      </c>
      <c r="B40" s="105" t="s">
        <v>20</v>
      </c>
      <c r="C40" s="105" t="s">
        <v>99</v>
      </c>
      <c r="D40" s="106" t="s">
        <v>100</v>
      </c>
      <c r="E40" s="107">
        <v>15</v>
      </c>
      <c r="F40" s="108">
        <v>4</v>
      </c>
      <c r="G40" s="108">
        <v>1</v>
      </c>
      <c r="H40" s="109">
        <f t="shared" si="0"/>
        <v>13.666666666666666</v>
      </c>
      <c r="I40" s="108">
        <f t="shared" si="1"/>
        <v>50.194933333333331</v>
      </c>
      <c r="J40" s="108">
        <v>3</v>
      </c>
      <c r="K40" s="108">
        <v>7</v>
      </c>
      <c r="L40" s="108">
        <v>10</v>
      </c>
      <c r="M40" s="109">
        <f t="shared" si="16"/>
        <v>0.66666666666666652</v>
      </c>
      <c r="N40" s="108">
        <f t="shared" si="3"/>
        <v>3.3023999999999991</v>
      </c>
      <c r="O40" s="108">
        <v>10</v>
      </c>
      <c r="P40" s="108">
        <v>6</v>
      </c>
      <c r="Q40" s="108">
        <v>4</v>
      </c>
      <c r="R40" s="109">
        <f t="shared" si="4"/>
        <v>8</v>
      </c>
      <c r="S40" s="108">
        <f t="shared" si="5"/>
        <v>32.588799999999999</v>
      </c>
      <c r="T40" s="108">
        <v>4</v>
      </c>
      <c r="U40" s="108">
        <v>4</v>
      </c>
      <c r="V40" s="108">
        <v>2</v>
      </c>
      <c r="W40" s="109">
        <f t="shared" si="6"/>
        <v>2.666666666666667</v>
      </c>
      <c r="X40" s="108">
        <f t="shared" si="7"/>
        <v>4.4960000000000004</v>
      </c>
      <c r="Y40" s="108">
        <v>5</v>
      </c>
      <c r="Z40" s="108">
        <v>5</v>
      </c>
      <c r="AA40" s="108">
        <v>0</v>
      </c>
      <c r="AB40" s="109">
        <f t="shared" si="8"/>
        <v>3.333333333333333</v>
      </c>
      <c r="AC40" s="108">
        <f t="shared" si="9"/>
        <v>6.27</v>
      </c>
      <c r="AD40" s="108">
        <v>9</v>
      </c>
      <c r="AE40" s="108">
        <v>1</v>
      </c>
      <c r="AF40" s="108">
        <v>0</v>
      </c>
      <c r="AG40" s="109">
        <f t="shared" si="10"/>
        <v>8.6666666666666661</v>
      </c>
      <c r="AH40" s="108">
        <f t="shared" si="11"/>
        <v>14.152666666666665</v>
      </c>
      <c r="AI40" s="110">
        <f t="shared" si="15"/>
        <v>46</v>
      </c>
      <c r="AJ40" s="110">
        <f t="shared" si="15"/>
        <v>27</v>
      </c>
      <c r="AK40" s="110">
        <f t="shared" si="15"/>
        <v>17</v>
      </c>
      <c r="AL40" s="110">
        <f t="shared" si="13"/>
        <v>37.00000009</v>
      </c>
      <c r="AM40" s="111">
        <v>304.46539999999999</v>
      </c>
      <c r="AN40" s="112" t="s">
        <v>54</v>
      </c>
      <c r="AO40" s="113">
        <v>35.33</v>
      </c>
    </row>
    <row r="41" spans="1:41" ht="20.25" hidden="1" customHeight="1" thickBot="1" x14ac:dyDescent="0.3">
      <c r="A41" s="104">
        <v>37</v>
      </c>
      <c r="B41" s="105" t="s">
        <v>20</v>
      </c>
      <c r="C41" s="105" t="s">
        <v>101</v>
      </c>
      <c r="D41" s="106" t="s">
        <v>102</v>
      </c>
      <c r="E41" s="107">
        <v>9</v>
      </c>
      <c r="F41" s="108">
        <v>6</v>
      </c>
      <c r="G41" s="108">
        <v>5</v>
      </c>
      <c r="H41" s="109">
        <f t="shared" si="0"/>
        <v>7</v>
      </c>
      <c r="I41" s="108">
        <f t="shared" si="1"/>
        <v>25.709600000000002</v>
      </c>
      <c r="J41" s="108">
        <v>5</v>
      </c>
      <c r="K41" s="108">
        <v>5</v>
      </c>
      <c r="L41" s="108">
        <v>10</v>
      </c>
      <c r="M41" s="109">
        <f t="shared" si="16"/>
        <v>3.333333333333333</v>
      </c>
      <c r="N41" s="108">
        <f t="shared" si="3"/>
        <v>16.511999999999997</v>
      </c>
      <c r="O41" s="108">
        <v>12</v>
      </c>
      <c r="P41" s="108">
        <v>4</v>
      </c>
      <c r="Q41" s="108">
        <v>4</v>
      </c>
      <c r="R41" s="109">
        <f t="shared" si="4"/>
        <v>10.666666666666666</v>
      </c>
      <c r="S41" s="108">
        <f t="shared" si="5"/>
        <v>43.45173333333333</v>
      </c>
      <c r="T41" s="108">
        <v>6</v>
      </c>
      <c r="U41" s="108">
        <v>2</v>
      </c>
      <c r="V41" s="108">
        <v>2</v>
      </c>
      <c r="W41" s="109">
        <f t="shared" si="6"/>
        <v>5.333333333333333</v>
      </c>
      <c r="X41" s="108">
        <f t="shared" si="7"/>
        <v>8.9919999999999991</v>
      </c>
      <c r="Y41" s="108">
        <v>7</v>
      </c>
      <c r="Z41" s="108">
        <v>3</v>
      </c>
      <c r="AA41" s="108">
        <v>0</v>
      </c>
      <c r="AB41" s="109">
        <f t="shared" si="8"/>
        <v>6</v>
      </c>
      <c r="AC41" s="108">
        <f t="shared" si="9"/>
        <v>11.286</v>
      </c>
      <c r="AD41" s="108">
        <v>0</v>
      </c>
      <c r="AE41" s="108">
        <v>0</v>
      </c>
      <c r="AF41" s="108">
        <v>10</v>
      </c>
      <c r="AG41" s="109">
        <f t="shared" si="10"/>
        <v>0</v>
      </c>
      <c r="AH41" s="108">
        <f t="shared" si="11"/>
        <v>0</v>
      </c>
      <c r="AI41" s="110">
        <f t="shared" si="15"/>
        <v>39</v>
      </c>
      <c r="AJ41" s="110">
        <f t="shared" si="15"/>
        <v>20</v>
      </c>
      <c r="AK41" s="110">
        <f t="shared" si="15"/>
        <v>31</v>
      </c>
      <c r="AL41" s="110">
        <f t="shared" si="13"/>
        <v>32.333333400000001</v>
      </c>
      <c r="AM41" s="111">
        <v>297.78289999999998</v>
      </c>
      <c r="AN41" s="112" t="s">
        <v>54</v>
      </c>
      <c r="AO41" s="113">
        <v>38.11</v>
      </c>
    </row>
    <row r="42" spans="1:41" ht="20.25" hidden="1" customHeight="1" thickBot="1" x14ac:dyDescent="0.3">
      <c r="A42" s="104">
        <v>38</v>
      </c>
      <c r="B42" s="105" t="s">
        <v>20</v>
      </c>
      <c r="C42" s="105" t="s">
        <v>103</v>
      </c>
      <c r="D42" s="106" t="s">
        <v>71</v>
      </c>
      <c r="E42" s="107">
        <v>15</v>
      </c>
      <c r="F42" s="108">
        <v>5</v>
      </c>
      <c r="G42" s="108">
        <v>0</v>
      </c>
      <c r="H42" s="109">
        <f t="shared" si="0"/>
        <v>13.333333333333334</v>
      </c>
      <c r="I42" s="108">
        <f t="shared" si="1"/>
        <v>48.970666666666666</v>
      </c>
      <c r="J42" s="108">
        <v>7</v>
      </c>
      <c r="K42" s="108">
        <v>10</v>
      </c>
      <c r="L42" s="108">
        <v>3</v>
      </c>
      <c r="M42" s="109">
        <f t="shared" si="16"/>
        <v>3.6666666666666665</v>
      </c>
      <c r="N42" s="108">
        <f t="shared" si="3"/>
        <v>18.1632</v>
      </c>
      <c r="O42" s="108">
        <v>7</v>
      </c>
      <c r="P42" s="108">
        <v>12</v>
      </c>
      <c r="Q42" s="108">
        <v>1</v>
      </c>
      <c r="R42" s="109">
        <f t="shared" si="4"/>
        <v>3</v>
      </c>
      <c r="S42" s="108">
        <f t="shared" si="5"/>
        <v>12.220800000000001</v>
      </c>
      <c r="T42" s="108">
        <v>5</v>
      </c>
      <c r="U42" s="108">
        <v>5</v>
      </c>
      <c r="V42" s="108">
        <v>0</v>
      </c>
      <c r="W42" s="109">
        <f t="shared" si="6"/>
        <v>3.333333333333333</v>
      </c>
      <c r="X42" s="108">
        <f t="shared" si="7"/>
        <v>5.6199999999999992</v>
      </c>
      <c r="Y42" s="108">
        <v>7</v>
      </c>
      <c r="Z42" s="108">
        <v>3</v>
      </c>
      <c r="AA42" s="108">
        <v>0</v>
      </c>
      <c r="AB42" s="109">
        <f t="shared" si="8"/>
        <v>6</v>
      </c>
      <c r="AC42" s="108">
        <f t="shared" si="9"/>
        <v>11.286</v>
      </c>
      <c r="AD42" s="108">
        <v>3</v>
      </c>
      <c r="AE42" s="108">
        <v>6</v>
      </c>
      <c r="AF42" s="108">
        <v>1</v>
      </c>
      <c r="AG42" s="109">
        <f t="shared" si="10"/>
        <v>1</v>
      </c>
      <c r="AH42" s="108">
        <f t="shared" si="11"/>
        <v>1.633</v>
      </c>
      <c r="AI42" s="110">
        <f t="shared" si="15"/>
        <v>44</v>
      </c>
      <c r="AJ42" s="110">
        <f t="shared" si="15"/>
        <v>41</v>
      </c>
      <c r="AK42" s="110">
        <f t="shared" si="15"/>
        <v>5</v>
      </c>
      <c r="AL42" s="110">
        <f t="shared" si="13"/>
        <v>30.333333469999999</v>
      </c>
      <c r="AM42" s="111">
        <v>296.73419999999999</v>
      </c>
      <c r="AN42" s="112" t="s">
        <v>72</v>
      </c>
      <c r="AO42" s="113">
        <v>38.56</v>
      </c>
    </row>
    <row r="43" spans="1:41" ht="20.25" hidden="1" customHeight="1" thickBot="1" x14ac:dyDescent="0.3">
      <c r="A43" s="104">
        <v>39</v>
      </c>
      <c r="B43" s="105" t="s">
        <v>20</v>
      </c>
      <c r="C43" s="105" t="s">
        <v>104</v>
      </c>
      <c r="D43" s="106" t="s">
        <v>105</v>
      </c>
      <c r="E43" s="107">
        <v>11</v>
      </c>
      <c r="F43" s="108">
        <v>6</v>
      </c>
      <c r="G43" s="108">
        <v>3</v>
      </c>
      <c r="H43" s="109">
        <f t="shared" si="0"/>
        <v>9</v>
      </c>
      <c r="I43" s="108">
        <f t="shared" si="1"/>
        <v>33.055199999999999</v>
      </c>
      <c r="J43" s="108">
        <v>5</v>
      </c>
      <c r="K43" s="108">
        <v>7</v>
      </c>
      <c r="L43" s="108">
        <v>8</v>
      </c>
      <c r="M43" s="109">
        <f t="shared" si="16"/>
        <v>2.6666666666666665</v>
      </c>
      <c r="N43" s="108">
        <f t="shared" si="3"/>
        <v>13.209599999999998</v>
      </c>
      <c r="O43" s="108">
        <v>13</v>
      </c>
      <c r="P43" s="108">
        <v>5</v>
      </c>
      <c r="Q43" s="108">
        <v>2</v>
      </c>
      <c r="R43" s="109">
        <f t="shared" si="4"/>
        <v>11.333333333333334</v>
      </c>
      <c r="S43" s="108">
        <f t="shared" si="5"/>
        <v>46.16746666666667</v>
      </c>
      <c r="T43" s="108">
        <v>4</v>
      </c>
      <c r="U43" s="108">
        <v>3</v>
      </c>
      <c r="V43" s="108">
        <v>3</v>
      </c>
      <c r="W43" s="109">
        <f t="shared" si="6"/>
        <v>3</v>
      </c>
      <c r="X43" s="108">
        <f t="shared" si="7"/>
        <v>5.0579999999999998</v>
      </c>
      <c r="Y43" s="108">
        <v>3</v>
      </c>
      <c r="Z43" s="108">
        <v>0</v>
      </c>
      <c r="AA43" s="108">
        <v>7</v>
      </c>
      <c r="AB43" s="109">
        <f t="shared" si="8"/>
        <v>3</v>
      </c>
      <c r="AC43" s="108">
        <f t="shared" si="9"/>
        <v>5.6429999999999998</v>
      </c>
      <c r="AD43" s="108">
        <v>0</v>
      </c>
      <c r="AE43" s="108">
        <v>0</v>
      </c>
      <c r="AF43" s="108">
        <v>10</v>
      </c>
      <c r="AG43" s="109">
        <f t="shared" si="10"/>
        <v>0</v>
      </c>
      <c r="AH43" s="108">
        <f t="shared" si="11"/>
        <v>0</v>
      </c>
      <c r="AI43" s="110">
        <f t="shared" si="15"/>
        <v>36</v>
      </c>
      <c r="AJ43" s="110">
        <f t="shared" si="15"/>
        <v>21</v>
      </c>
      <c r="AK43" s="110">
        <f t="shared" si="15"/>
        <v>33</v>
      </c>
      <c r="AL43" s="110">
        <f t="shared" si="13"/>
        <v>29.000000069999999</v>
      </c>
      <c r="AM43" s="111">
        <v>295.9461</v>
      </c>
      <c r="AN43" s="112" t="s">
        <v>243</v>
      </c>
      <c r="AO43" s="113">
        <v>38.9</v>
      </c>
    </row>
    <row r="44" spans="1:41" ht="20.25" hidden="1" customHeight="1" thickBot="1" x14ac:dyDescent="0.3">
      <c r="A44" s="104">
        <v>40</v>
      </c>
      <c r="B44" s="105" t="s">
        <v>20</v>
      </c>
      <c r="C44" s="105" t="s">
        <v>106</v>
      </c>
      <c r="D44" s="106" t="s">
        <v>107</v>
      </c>
      <c r="E44" s="107">
        <v>9</v>
      </c>
      <c r="F44" s="108">
        <v>10</v>
      </c>
      <c r="G44" s="108">
        <v>1</v>
      </c>
      <c r="H44" s="109">
        <f t="shared" si="0"/>
        <v>5.6666666666666661</v>
      </c>
      <c r="I44" s="108">
        <f t="shared" si="1"/>
        <v>20.812533333333331</v>
      </c>
      <c r="J44" s="108">
        <v>4</v>
      </c>
      <c r="K44" s="108">
        <v>5</v>
      </c>
      <c r="L44" s="108">
        <v>11</v>
      </c>
      <c r="M44" s="109">
        <f t="shared" si="16"/>
        <v>2.333333333333333</v>
      </c>
      <c r="N44" s="108">
        <f t="shared" si="3"/>
        <v>11.558399999999999</v>
      </c>
      <c r="O44" s="108">
        <v>13</v>
      </c>
      <c r="P44" s="108">
        <v>7</v>
      </c>
      <c r="Q44" s="108">
        <v>0</v>
      </c>
      <c r="R44" s="109">
        <f t="shared" si="4"/>
        <v>10.666666666666666</v>
      </c>
      <c r="S44" s="108">
        <f t="shared" si="5"/>
        <v>43.45173333333333</v>
      </c>
      <c r="T44" s="108">
        <v>9</v>
      </c>
      <c r="U44" s="108">
        <v>1</v>
      </c>
      <c r="V44" s="108">
        <v>0</v>
      </c>
      <c r="W44" s="109">
        <f t="shared" si="6"/>
        <v>8.6666666666666661</v>
      </c>
      <c r="X44" s="108">
        <f t="shared" si="7"/>
        <v>14.611999999999998</v>
      </c>
      <c r="Y44" s="108">
        <v>8</v>
      </c>
      <c r="Z44" s="108">
        <v>2</v>
      </c>
      <c r="AA44" s="108">
        <v>0</v>
      </c>
      <c r="AB44" s="109">
        <f t="shared" si="8"/>
        <v>7.333333333333333</v>
      </c>
      <c r="AC44" s="108">
        <f t="shared" si="9"/>
        <v>13.793999999999999</v>
      </c>
      <c r="AD44" s="108">
        <v>0</v>
      </c>
      <c r="AE44" s="108">
        <v>0</v>
      </c>
      <c r="AF44" s="108">
        <v>10</v>
      </c>
      <c r="AG44" s="109">
        <f t="shared" si="10"/>
        <v>0</v>
      </c>
      <c r="AH44" s="108">
        <f t="shared" si="11"/>
        <v>0</v>
      </c>
      <c r="AI44" s="110">
        <f t="shared" si="15"/>
        <v>43</v>
      </c>
      <c r="AJ44" s="110">
        <f t="shared" si="15"/>
        <v>25</v>
      </c>
      <c r="AK44" s="110">
        <f t="shared" si="15"/>
        <v>22</v>
      </c>
      <c r="AL44" s="110">
        <f t="shared" si="13"/>
        <v>34.666666750000005</v>
      </c>
      <c r="AM44" s="111">
        <v>293.87569999999999</v>
      </c>
      <c r="AN44" s="112" t="s">
        <v>245</v>
      </c>
      <c r="AO44" s="113">
        <v>39.82</v>
      </c>
    </row>
    <row r="45" spans="1:41" ht="20.25" hidden="1" customHeight="1" thickBot="1" x14ac:dyDescent="0.3">
      <c r="A45" s="104">
        <v>41</v>
      </c>
      <c r="B45" s="105" t="s">
        <v>20</v>
      </c>
      <c r="C45" s="105" t="s">
        <v>108</v>
      </c>
      <c r="D45" s="106" t="s">
        <v>109</v>
      </c>
      <c r="E45" s="107">
        <v>11</v>
      </c>
      <c r="F45" s="108">
        <v>5</v>
      </c>
      <c r="G45" s="108">
        <v>4</v>
      </c>
      <c r="H45" s="109">
        <f t="shared" si="0"/>
        <v>9.3333333333333339</v>
      </c>
      <c r="I45" s="108">
        <f t="shared" si="1"/>
        <v>34.279466666666671</v>
      </c>
      <c r="J45" s="108">
        <v>1</v>
      </c>
      <c r="K45" s="108">
        <v>7</v>
      </c>
      <c r="L45" s="108">
        <v>12</v>
      </c>
      <c r="M45" s="109">
        <f t="shared" si="16"/>
        <v>-1.3333333333333335</v>
      </c>
      <c r="N45" s="108">
        <f t="shared" si="3"/>
        <v>-6.6048</v>
      </c>
      <c r="O45" s="108">
        <v>14</v>
      </c>
      <c r="P45" s="108">
        <v>5</v>
      </c>
      <c r="Q45" s="108">
        <v>1</v>
      </c>
      <c r="R45" s="109">
        <f t="shared" si="4"/>
        <v>12.333333333333334</v>
      </c>
      <c r="S45" s="108">
        <f t="shared" si="5"/>
        <v>50.241066666666669</v>
      </c>
      <c r="T45" s="108">
        <v>6</v>
      </c>
      <c r="U45" s="108">
        <v>2</v>
      </c>
      <c r="V45" s="108">
        <v>2</v>
      </c>
      <c r="W45" s="109">
        <f t="shared" si="6"/>
        <v>5.333333333333333</v>
      </c>
      <c r="X45" s="108">
        <f t="shared" si="7"/>
        <v>8.9919999999999991</v>
      </c>
      <c r="Y45" s="108">
        <v>10</v>
      </c>
      <c r="Z45" s="108">
        <v>0</v>
      </c>
      <c r="AA45" s="108">
        <v>0</v>
      </c>
      <c r="AB45" s="109">
        <f t="shared" si="8"/>
        <v>10</v>
      </c>
      <c r="AC45" s="108">
        <f t="shared" si="9"/>
        <v>18.809999999999999</v>
      </c>
      <c r="AD45" s="108">
        <v>2</v>
      </c>
      <c r="AE45" s="108">
        <v>3</v>
      </c>
      <c r="AF45" s="108">
        <v>5</v>
      </c>
      <c r="AG45" s="109">
        <f t="shared" si="10"/>
        <v>1</v>
      </c>
      <c r="AH45" s="108">
        <f t="shared" si="11"/>
        <v>1.633</v>
      </c>
      <c r="AI45" s="110">
        <f t="shared" si="15"/>
        <v>44</v>
      </c>
      <c r="AJ45" s="110">
        <f t="shared" si="15"/>
        <v>22</v>
      </c>
      <c r="AK45" s="110">
        <f t="shared" si="15"/>
        <v>24</v>
      </c>
      <c r="AL45" s="110">
        <f t="shared" si="13"/>
        <v>36.666666739999997</v>
      </c>
      <c r="AM45" s="111">
        <v>293.64359999999999</v>
      </c>
      <c r="AN45" s="112" t="s">
        <v>54</v>
      </c>
      <c r="AO45" s="113">
        <v>39.92</v>
      </c>
    </row>
    <row r="46" spans="1:41" ht="20.25" hidden="1" customHeight="1" thickBot="1" x14ac:dyDescent="0.3">
      <c r="A46" s="104">
        <v>42</v>
      </c>
      <c r="B46" s="105" t="s">
        <v>20</v>
      </c>
      <c r="C46" s="105" t="s">
        <v>110</v>
      </c>
      <c r="D46" s="106" t="s">
        <v>111</v>
      </c>
      <c r="E46" s="107">
        <v>13</v>
      </c>
      <c r="F46" s="108">
        <v>4</v>
      </c>
      <c r="G46" s="108">
        <v>3</v>
      </c>
      <c r="H46" s="109">
        <f t="shared" si="0"/>
        <v>11.666666666666666</v>
      </c>
      <c r="I46" s="108">
        <f t="shared" si="1"/>
        <v>42.849333333333334</v>
      </c>
      <c r="J46" s="108">
        <v>5</v>
      </c>
      <c r="K46" s="108">
        <v>12</v>
      </c>
      <c r="L46" s="108">
        <v>3</v>
      </c>
      <c r="M46" s="109">
        <f t="shared" si="16"/>
        <v>1</v>
      </c>
      <c r="N46" s="108">
        <f t="shared" si="3"/>
        <v>4.9535999999999998</v>
      </c>
      <c r="O46" s="108">
        <v>10</v>
      </c>
      <c r="P46" s="108">
        <v>8</v>
      </c>
      <c r="Q46" s="108">
        <v>2</v>
      </c>
      <c r="R46" s="109">
        <f t="shared" si="4"/>
        <v>7.3333333333333339</v>
      </c>
      <c r="S46" s="108">
        <f t="shared" si="5"/>
        <v>29.87306666666667</v>
      </c>
      <c r="T46" s="108">
        <v>8</v>
      </c>
      <c r="U46" s="108">
        <v>2</v>
      </c>
      <c r="V46" s="108">
        <v>0</v>
      </c>
      <c r="W46" s="109">
        <f t="shared" si="6"/>
        <v>7.333333333333333</v>
      </c>
      <c r="X46" s="108">
        <f t="shared" si="7"/>
        <v>12.363999999999999</v>
      </c>
      <c r="Y46" s="108">
        <v>6</v>
      </c>
      <c r="Z46" s="108">
        <v>4</v>
      </c>
      <c r="AA46" s="108">
        <v>0</v>
      </c>
      <c r="AB46" s="109">
        <f t="shared" si="8"/>
        <v>4.666666666666667</v>
      </c>
      <c r="AC46" s="108">
        <f t="shared" si="9"/>
        <v>8.7780000000000005</v>
      </c>
      <c r="AD46" s="108">
        <v>2</v>
      </c>
      <c r="AE46" s="108">
        <v>4</v>
      </c>
      <c r="AF46" s="108">
        <v>4</v>
      </c>
      <c r="AG46" s="109">
        <f t="shared" si="10"/>
        <v>0.66666666666666674</v>
      </c>
      <c r="AH46" s="108">
        <f t="shared" si="11"/>
        <v>1.0886666666666669</v>
      </c>
      <c r="AI46" s="110">
        <f t="shared" si="15"/>
        <v>44</v>
      </c>
      <c r="AJ46" s="110">
        <f t="shared" si="15"/>
        <v>34</v>
      </c>
      <c r="AK46" s="110">
        <f t="shared" si="15"/>
        <v>12</v>
      </c>
      <c r="AL46" s="110">
        <f t="shared" si="13"/>
        <v>32.66666678</v>
      </c>
      <c r="AM46" s="111">
        <v>293.03969999999998</v>
      </c>
      <c r="AN46" s="112" t="s">
        <v>54</v>
      </c>
      <c r="AO46" s="113">
        <v>40.19</v>
      </c>
    </row>
    <row r="47" spans="1:41" ht="20.25" hidden="1" customHeight="1" thickBot="1" x14ac:dyDescent="0.3">
      <c r="A47" s="104">
        <v>43</v>
      </c>
      <c r="B47" s="105" t="s">
        <v>20</v>
      </c>
      <c r="C47" s="114" t="s">
        <v>112</v>
      </c>
      <c r="D47" s="115" t="s">
        <v>113</v>
      </c>
      <c r="E47" s="116">
        <v>11</v>
      </c>
      <c r="F47" s="117">
        <v>2</v>
      </c>
      <c r="G47" s="117">
        <v>7</v>
      </c>
      <c r="H47" s="109">
        <f t="shared" si="0"/>
        <v>10.333333333333334</v>
      </c>
      <c r="I47" s="108">
        <f t="shared" si="1"/>
        <v>37.952266666666667</v>
      </c>
      <c r="J47" s="117">
        <v>1</v>
      </c>
      <c r="K47" s="117">
        <v>1</v>
      </c>
      <c r="L47" s="117">
        <v>18</v>
      </c>
      <c r="M47" s="109">
        <f t="shared" si="16"/>
        <v>0.66666666666666674</v>
      </c>
      <c r="N47" s="108">
        <f t="shared" si="3"/>
        <v>3.3024</v>
      </c>
      <c r="O47" s="117">
        <v>10</v>
      </c>
      <c r="P47" s="117">
        <v>5</v>
      </c>
      <c r="Q47" s="117">
        <v>5</v>
      </c>
      <c r="R47" s="109">
        <f t="shared" si="4"/>
        <v>8.3333333333333339</v>
      </c>
      <c r="S47" s="108">
        <f t="shared" si="5"/>
        <v>33.946666666666665</v>
      </c>
      <c r="T47" s="117">
        <v>6</v>
      </c>
      <c r="U47" s="117">
        <v>1</v>
      </c>
      <c r="V47" s="117">
        <v>3</v>
      </c>
      <c r="W47" s="109">
        <f t="shared" si="6"/>
        <v>5.666666666666667</v>
      </c>
      <c r="X47" s="108">
        <f t="shared" si="7"/>
        <v>9.5540000000000003</v>
      </c>
      <c r="Y47" s="117">
        <v>6</v>
      </c>
      <c r="Z47" s="117">
        <v>1</v>
      </c>
      <c r="AA47" s="117">
        <v>3</v>
      </c>
      <c r="AB47" s="109">
        <f t="shared" si="8"/>
        <v>5.666666666666667</v>
      </c>
      <c r="AC47" s="108">
        <f t="shared" si="9"/>
        <v>10.659000000000001</v>
      </c>
      <c r="AD47" s="117">
        <v>0</v>
      </c>
      <c r="AE47" s="117">
        <v>0</v>
      </c>
      <c r="AF47" s="117">
        <v>10</v>
      </c>
      <c r="AG47" s="109">
        <f t="shared" si="10"/>
        <v>0</v>
      </c>
      <c r="AH47" s="108">
        <f t="shared" si="11"/>
        <v>0</v>
      </c>
      <c r="AI47" s="110">
        <f t="shared" si="15"/>
        <v>34</v>
      </c>
      <c r="AJ47" s="110">
        <f t="shared" si="15"/>
        <v>10</v>
      </c>
      <c r="AK47" s="110">
        <f t="shared" si="15"/>
        <v>46</v>
      </c>
      <c r="AL47" s="110">
        <f t="shared" si="13"/>
        <v>30.6666667</v>
      </c>
      <c r="AM47" s="111">
        <v>287.60590000000002</v>
      </c>
      <c r="AN47" s="112" t="s">
        <v>54</v>
      </c>
      <c r="AO47" s="113">
        <v>42.67</v>
      </c>
    </row>
    <row r="48" spans="1:41" ht="20.25" hidden="1" customHeight="1" thickBot="1" x14ac:dyDescent="0.3">
      <c r="A48" s="104">
        <v>44</v>
      </c>
      <c r="B48" s="105" t="s">
        <v>20</v>
      </c>
      <c r="C48" s="105" t="s">
        <v>114</v>
      </c>
      <c r="D48" s="106" t="s">
        <v>115</v>
      </c>
      <c r="E48" s="107">
        <v>8</v>
      </c>
      <c r="F48" s="108">
        <v>5</v>
      </c>
      <c r="G48" s="108">
        <v>7</v>
      </c>
      <c r="H48" s="109">
        <f t="shared" si="0"/>
        <v>6.333333333333333</v>
      </c>
      <c r="I48" s="108">
        <f t="shared" si="1"/>
        <v>23.261066666666665</v>
      </c>
      <c r="J48" s="108">
        <v>5</v>
      </c>
      <c r="K48" s="108">
        <v>4</v>
      </c>
      <c r="L48" s="108">
        <v>11</v>
      </c>
      <c r="M48" s="109">
        <f>J48-K48*0.33333333</f>
        <v>3.6666666800000001</v>
      </c>
      <c r="N48" s="108">
        <f t="shared" si="3"/>
        <v>18.163200066047999</v>
      </c>
      <c r="O48" s="108">
        <v>12</v>
      </c>
      <c r="P48" s="108">
        <v>5</v>
      </c>
      <c r="Q48" s="108">
        <v>3</v>
      </c>
      <c r="R48" s="109">
        <f t="shared" si="4"/>
        <v>10.333333333333334</v>
      </c>
      <c r="S48" s="108">
        <f t="shared" si="5"/>
        <v>42.093866666666671</v>
      </c>
      <c r="T48" s="108">
        <v>4</v>
      </c>
      <c r="U48" s="108">
        <v>5</v>
      </c>
      <c r="V48" s="108">
        <v>1</v>
      </c>
      <c r="W48" s="109">
        <f t="shared" si="6"/>
        <v>2.333333333333333</v>
      </c>
      <c r="X48" s="108">
        <f t="shared" si="7"/>
        <v>3.9339999999999993</v>
      </c>
      <c r="Y48" s="108">
        <v>3</v>
      </c>
      <c r="Z48" s="108">
        <v>3</v>
      </c>
      <c r="AA48" s="108">
        <v>4</v>
      </c>
      <c r="AB48" s="109">
        <f t="shared" si="8"/>
        <v>2</v>
      </c>
      <c r="AC48" s="108">
        <f t="shared" si="9"/>
        <v>3.762</v>
      </c>
      <c r="AD48" s="108">
        <v>0</v>
      </c>
      <c r="AE48" s="108">
        <v>0</v>
      </c>
      <c r="AF48" s="108">
        <v>10</v>
      </c>
      <c r="AG48" s="109">
        <f t="shared" si="10"/>
        <v>0</v>
      </c>
      <c r="AH48" s="108">
        <f t="shared" si="11"/>
        <v>0</v>
      </c>
      <c r="AI48" s="110">
        <f t="shared" si="15"/>
        <v>32</v>
      </c>
      <c r="AJ48" s="110">
        <f t="shared" si="15"/>
        <v>22</v>
      </c>
      <c r="AK48" s="110">
        <f t="shared" si="15"/>
        <v>36</v>
      </c>
      <c r="AL48" s="110">
        <f t="shared" si="13"/>
        <v>24.66666674</v>
      </c>
      <c r="AM48" s="111">
        <v>285.61439999999999</v>
      </c>
      <c r="AN48" s="112" t="s">
        <v>54</v>
      </c>
      <c r="AO48" s="113">
        <v>43.61</v>
      </c>
    </row>
    <row r="49" spans="1:41" ht="20.25" hidden="1" customHeight="1" thickBot="1" x14ac:dyDescent="0.3">
      <c r="A49" s="104">
        <v>45</v>
      </c>
      <c r="B49" s="105" t="s">
        <v>20</v>
      </c>
      <c r="C49" s="105" t="s">
        <v>116</v>
      </c>
      <c r="D49" s="106" t="s">
        <v>117</v>
      </c>
      <c r="E49" s="107">
        <v>10</v>
      </c>
      <c r="F49" s="108">
        <v>5</v>
      </c>
      <c r="G49" s="108">
        <v>5</v>
      </c>
      <c r="H49" s="109">
        <f t="shared" si="0"/>
        <v>8.3333333333333339</v>
      </c>
      <c r="I49" s="108">
        <f t="shared" si="1"/>
        <v>30.606666666666669</v>
      </c>
      <c r="J49" s="108">
        <v>2</v>
      </c>
      <c r="K49" s="108">
        <v>5</v>
      </c>
      <c r="L49" s="108">
        <v>13</v>
      </c>
      <c r="M49" s="109">
        <f t="shared" ref="M49:M76" si="17">J49-K49/3</f>
        <v>0.33333333333333326</v>
      </c>
      <c r="N49" s="108">
        <f t="shared" si="3"/>
        <v>1.6511999999999996</v>
      </c>
      <c r="O49" s="108">
        <v>10</v>
      </c>
      <c r="P49" s="108">
        <v>3</v>
      </c>
      <c r="Q49" s="108">
        <v>7</v>
      </c>
      <c r="R49" s="109">
        <f t="shared" si="4"/>
        <v>9</v>
      </c>
      <c r="S49" s="108">
        <f t="shared" si="5"/>
        <v>36.662399999999998</v>
      </c>
      <c r="T49" s="108">
        <v>4</v>
      </c>
      <c r="U49" s="108">
        <v>3</v>
      </c>
      <c r="V49" s="108">
        <v>3</v>
      </c>
      <c r="W49" s="109">
        <f t="shared" si="6"/>
        <v>3</v>
      </c>
      <c r="X49" s="108">
        <f t="shared" si="7"/>
        <v>5.0579999999999998</v>
      </c>
      <c r="Y49" s="108">
        <v>9</v>
      </c>
      <c r="Z49" s="108">
        <v>1</v>
      </c>
      <c r="AA49" s="108">
        <v>0</v>
      </c>
      <c r="AB49" s="109">
        <f t="shared" si="8"/>
        <v>8.6666666666666661</v>
      </c>
      <c r="AC49" s="108">
        <f t="shared" si="9"/>
        <v>16.302</v>
      </c>
      <c r="AD49" s="108">
        <v>3</v>
      </c>
      <c r="AE49" s="108">
        <v>1</v>
      </c>
      <c r="AF49" s="108">
        <v>6</v>
      </c>
      <c r="AG49" s="109">
        <f t="shared" si="10"/>
        <v>2.6666666666666665</v>
      </c>
      <c r="AH49" s="108">
        <f t="shared" si="11"/>
        <v>4.3546666666666667</v>
      </c>
      <c r="AI49" s="110">
        <f t="shared" si="15"/>
        <v>38</v>
      </c>
      <c r="AJ49" s="110">
        <f t="shared" si="15"/>
        <v>18</v>
      </c>
      <c r="AK49" s="110">
        <f t="shared" si="15"/>
        <v>34</v>
      </c>
      <c r="AL49" s="110">
        <f t="shared" si="13"/>
        <v>32.000000059999998</v>
      </c>
      <c r="AM49" s="111">
        <v>285.23430000000002</v>
      </c>
      <c r="AN49" s="112" t="s">
        <v>244</v>
      </c>
      <c r="AO49" s="113">
        <v>43.79</v>
      </c>
    </row>
    <row r="50" spans="1:41" ht="20.25" hidden="1" customHeight="1" thickBot="1" x14ac:dyDescent="0.3">
      <c r="A50" s="104">
        <v>46</v>
      </c>
      <c r="B50" s="105" t="s">
        <v>20</v>
      </c>
      <c r="C50" s="105" t="s">
        <v>118</v>
      </c>
      <c r="D50" s="106" t="s">
        <v>119</v>
      </c>
      <c r="E50" s="107">
        <v>10</v>
      </c>
      <c r="F50" s="108">
        <v>5</v>
      </c>
      <c r="G50" s="108">
        <v>5</v>
      </c>
      <c r="H50" s="109">
        <f t="shared" si="0"/>
        <v>8.3333333333333339</v>
      </c>
      <c r="I50" s="108">
        <f t="shared" si="1"/>
        <v>30.606666666666669</v>
      </c>
      <c r="J50" s="108">
        <v>3</v>
      </c>
      <c r="K50" s="108">
        <v>2</v>
      </c>
      <c r="L50" s="108">
        <v>15</v>
      </c>
      <c r="M50" s="109">
        <f t="shared" si="17"/>
        <v>2.3333333333333335</v>
      </c>
      <c r="N50" s="108">
        <f t="shared" si="3"/>
        <v>11.558400000000001</v>
      </c>
      <c r="O50" s="108">
        <v>11</v>
      </c>
      <c r="P50" s="108">
        <v>9</v>
      </c>
      <c r="Q50" s="108">
        <v>0</v>
      </c>
      <c r="R50" s="109">
        <f t="shared" si="4"/>
        <v>8</v>
      </c>
      <c r="S50" s="108">
        <f t="shared" si="5"/>
        <v>32.588799999999999</v>
      </c>
      <c r="T50" s="108">
        <v>4</v>
      </c>
      <c r="U50" s="108">
        <v>5</v>
      </c>
      <c r="V50" s="108">
        <v>1</v>
      </c>
      <c r="W50" s="109">
        <f t="shared" si="6"/>
        <v>2.333333333333333</v>
      </c>
      <c r="X50" s="108">
        <f t="shared" si="7"/>
        <v>3.9339999999999993</v>
      </c>
      <c r="Y50" s="108">
        <v>7</v>
      </c>
      <c r="Z50" s="108">
        <v>3</v>
      </c>
      <c r="AA50" s="108">
        <v>0</v>
      </c>
      <c r="AB50" s="109">
        <f t="shared" si="8"/>
        <v>6</v>
      </c>
      <c r="AC50" s="108">
        <f t="shared" si="9"/>
        <v>11.286</v>
      </c>
      <c r="AD50" s="108">
        <v>0</v>
      </c>
      <c r="AE50" s="108">
        <v>0</v>
      </c>
      <c r="AF50" s="108">
        <v>10</v>
      </c>
      <c r="AG50" s="109">
        <f t="shared" si="10"/>
        <v>0</v>
      </c>
      <c r="AH50" s="108">
        <f t="shared" si="11"/>
        <v>0</v>
      </c>
      <c r="AI50" s="110">
        <f t="shared" si="15"/>
        <v>35</v>
      </c>
      <c r="AJ50" s="110">
        <f t="shared" si="15"/>
        <v>24</v>
      </c>
      <c r="AK50" s="110">
        <f t="shared" si="15"/>
        <v>31</v>
      </c>
      <c r="AL50" s="110">
        <f t="shared" si="13"/>
        <v>27.00000008</v>
      </c>
      <c r="AM50" s="111">
        <v>284.04480000000001</v>
      </c>
      <c r="AN50" s="112" t="s">
        <v>245</v>
      </c>
      <c r="AO50" s="113">
        <v>44.35</v>
      </c>
    </row>
    <row r="51" spans="1:41" ht="20.25" hidden="1" customHeight="1" thickBot="1" x14ac:dyDescent="0.3">
      <c r="A51" s="104">
        <v>47</v>
      </c>
      <c r="B51" s="105" t="s">
        <v>20</v>
      </c>
      <c r="C51" s="105" t="s">
        <v>120</v>
      </c>
      <c r="D51" s="106" t="s">
        <v>121</v>
      </c>
      <c r="E51" s="107">
        <v>13</v>
      </c>
      <c r="F51" s="108">
        <v>5</v>
      </c>
      <c r="G51" s="108">
        <v>2</v>
      </c>
      <c r="H51" s="109">
        <f t="shared" si="0"/>
        <v>11.333333333333334</v>
      </c>
      <c r="I51" s="108">
        <f t="shared" si="1"/>
        <v>41.625066666666669</v>
      </c>
      <c r="J51" s="108">
        <v>3</v>
      </c>
      <c r="K51" s="108">
        <v>2</v>
      </c>
      <c r="L51" s="108">
        <v>15</v>
      </c>
      <c r="M51" s="109">
        <f t="shared" si="17"/>
        <v>2.3333333333333335</v>
      </c>
      <c r="N51" s="108">
        <f t="shared" si="3"/>
        <v>11.558400000000001</v>
      </c>
      <c r="O51" s="108">
        <v>7</v>
      </c>
      <c r="P51" s="108">
        <v>6</v>
      </c>
      <c r="Q51" s="108">
        <v>7</v>
      </c>
      <c r="R51" s="109">
        <f t="shared" si="4"/>
        <v>5</v>
      </c>
      <c r="S51" s="108">
        <f t="shared" si="5"/>
        <v>20.367999999999999</v>
      </c>
      <c r="T51" s="108">
        <v>2</v>
      </c>
      <c r="U51" s="108">
        <v>3</v>
      </c>
      <c r="V51" s="108">
        <v>5</v>
      </c>
      <c r="W51" s="109">
        <f t="shared" si="6"/>
        <v>1</v>
      </c>
      <c r="X51" s="108">
        <f t="shared" si="7"/>
        <v>1.6859999999999999</v>
      </c>
      <c r="Y51" s="108">
        <v>5</v>
      </c>
      <c r="Z51" s="108">
        <v>2</v>
      </c>
      <c r="AA51" s="108">
        <v>3</v>
      </c>
      <c r="AB51" s="109">
        <f t="shared" si="8"/>
        <v>4.333333333333333</v>
      </c>
      <c r="AC51" s="108">
        <f t="shared" si="9"/>
        <v>8.1509999999999998</v>
      </c>
      <c r="AD51" s="108">
        <v>2</v>
      </c>
      <c r="AE51" s="108">
        <v>0</v>
      </c>
      <c r="AF51" s="108">
        <v>8</v>
      </c>
      <c r="AG51" s="109">
        <f t="shared" si="10"/>
        <v>2</v>
      </c>
      <c r="AH51" s="108">
        <f t="shared" si="11"/>
        <v>3.266</v>
      </c>
      <c r="AI51" s="110">
        <f t="shared" si="15"/>
        <v>32</v>
      </c>
      <c r="AJ51" s="110">
        <f t="shared" si="15"/>
        <v>18</v>
      </c>
      <c r="AK51" s="110">
        <f t="shared" si="15"/>
        <v>40</v>
      </c>
      <c r="AL51" s="110">
        <f t="shared" si="13"/>
        <v>26.000000060000001</v>
      </c>
      <c r="AM51" s="111">
        <v>283.98509999999999</v>
      </c>
      <c r="AN51" s="112" t="s">
        <v>54</v>
      </c>
      <c r="AO51" s="113">
        <v>44.38</v>
      </c>
    </row>
    <row r="52" spans="1:41" ht="20.25" hidden="1" customHeight="1" thickBot="1" x14ac:dyDescent="0.3">
      <c r="A52" s="104">
        <v>48</v>
      </c>
      <c r="B52" s="105" t="s">
        <v>20</v>
      </c>
      <c r="C52" s="105" t="s">
        <v>27</v>
      </c>
      <c r="D52" s="106" t="s">
        <v>122</v>
      </c>
      <c r="E52" s="107">
        <v>11</v>
      </c>
      <c r="F52" s="108">
        <v>6</v>
      </c>
      <c r="G52" s="108">
        <v>3</v>
      </c>
      <c r="H52" s="109">
        <f t="shared" si="0"/>
        <v>9</v>
      </c>
      <c r="I52" s="108">
        <f t="shared" si="1"/>
        <v>33.055199999999999</v>
      </c>
      <c r="J52" s="108">
        <v>5</v>
      </c>
      <c r="K52" s="108">
        <v>11</v>
      </c>
      <c r="L52" s="108">
        <v>4</v>
      </c>
      <c r="M52" s="109">
        <f t="shared" si="17"/>
        <v>1.3333333333333335</v>
      </c>
      <c r="N52" s="108">
        <f t="shared" si="3"/>
        <v>6.6048</v>
      </c>
      <c r="O52" s="108">
        <v>9</v>
      </c>
      <c r="P52" s="108">
        <v>7</v>
      </c>
      <c r="Q52" s="108">
        <v>4</v>
      </c>
      <c r="R52" s="109">
        <f t="shared" si="4"/>
        <v>6.6666666666666661</v>
      </c>
      <c r="S52" s="108">
        <f t="shared" si="5"/>
        <v>27.15733333333333</v>
      </c>
      <c r="T52" s="108">
        <v>4</v>
      </c>
      <c r="U52" s="108">
        <v>4</v>
      </c>
      <c r="V52" s="108">
        <v>2</v>
      </c>
      <c r="W52" s="109">
        <f t="shared" si="6"/>
        <v>2.666666666666667</v>
      </c>
      <c r="X52" s="108">
        <f t="shared" si="7"/>
        <v>4.4960000000000004</v>
      </c>
      <c r="Y52" s="108">
        <v>8</v>
      </c>
      <c r="Z52" s="108">
        <v>2</v>
      </c>
      <c r="AA52" s="108">
        <v>0</v>
      </c>
      <c r="AB52" s="109">
        <f t="shared" si="8"/>
        <v>7.333333333333333</v>
      </c>
      <c r="AC52" s="108">
        <f t="shared" si="9"/>
        <v>13.793999999999999</v>
      </c>
      <c r="AD52" s="108">
        <v>1</v>
      </c>
      <c r="AE52" s="108">
        <v>2</v>
      </c>
      <c r="AF52" s="108">
        <v>7</v>
      </c>
      <c r="AG52" s="109">
        <f t="shared" si="10"/>
        <v>0.33333333333333337</v>
      </c>
      <c r="AH52" s="108">
        <f t="shared" si="11"/>
        <v>0.54433333333333345</v>
      </c>
      <c r="AI52" s="110">
        <f t="shared" si="15"/>
        <v>38</v>
      </c>
      <c r="AJ52" s="110">
        <f t="shared" si="15"/>
        <v>32</v>
      </c>
      <c r="AK52" s="110">
        <f t="shared" si="15"/>
        <v>20</v>
      </c>
      <c r="AL52" s="110">
        <f t="shared" si="13"/>
        <v>27.333333440000001</v>
      </c>
      <c r="AM52" s="111">
        <v>279.51929999999999</v>
      </c>
      <c r="AN52" s="112" t="s">
        <v>246</v>
      </c>
      <c r="AO52" s="113">
        <v>46.57</v>
      </c>
    </row>
    <row r="53" spans="1:41" ht="20.25" hidden="1" customHeight="1" thickBot="1" x14ac:dyDescent="0.3">
      <c r="A53" s="104">
        <v>49</v>
      </c>
      <c r="B53" s="105" t="s">
        <v>20</v>
      </c>
      <c r="C53" s="105" t="s">
        <v>123</v>
      </c>
      <c r="D53" s="106" t="s">
        <v>124</v>
      </c>
      <c r="E53" s="107">
        <v>8</v>
      </c>
      <c r="F53" s="108">
        <v>11</v>
      </c>
      <c r="G53" s="108">
        <v>1</v>
      </c>
      <c r="H53" s="109">
        <f t="shared" si="0"/>
        <v>4.3333333333333339</v>
      </c>
      <c r="I53" s="108">
        <f t="shared" si="1"/>
        <v>15.915466666666669</v>
      </c>
      <c r="J53" s="108">
        <v>6</v>
      </c>
      <c r="K53" s="108">
        <v>9</v>
      </c>
      <c r="L53" s="108">
        <v>5</v>
      </c>
      <c r="M53" s="109">
        <f t="shared" si="17"/>
        <v>3</v>
      </c>
      <c r="N53" s="108">
        <f t="shared" si="3"/>
        <v>14.860799999999999</v>
      </c>
      <c r="O53" s="108">
        <v>10</v>
      </c>
      <c r="P53" s="108">
        <v>9</v>
      </c>
      <c r="Q53" s="108">
        <v>1</v>
      </c>
      <c r="R53" s="109">
        <f t="shared" si="4"/>
        <v>7</v>
      </c>
      <c r="S53" s="108">
        <f t="shared" si="5"/>
        <v>28.5152</v>
      </c>
      <c r="T53" s="108">
        <v>5</v>
      </c>
      <c r="U53" s="108">
        <v>5</v>
      </c>
      <c r="V53" s="108">
        <v>0</v>
      </c>
      <c r="W53" s="109">
        <f t="shared" si="6"/>
        <v>3.333333333333333</v>
      </c>
      <c r="X53" s="108">
        <f t="shared" si="7"/>
        <v>5.6199999999999992</v>
      </c>
      <c r="Y53" s="108">
        <v>10</v>
      </c>
      <c r="Z53" s="108">
        <v>0</v>
      </c>
      <c r="AA53" s="108">
        <v>0</v>
      </c>
      <c r="AB53" s="109">
        <f t="shared" si="8"/>
        <v>10</v>
      </c>
      <c r="AC53" s="108">
        <f t="shared" si="9"/>
        <v>18.809999999999999</v>
      </c>
      <c r="AD53" s="108">
        <v>2</v>
      </c>
      <c r="AE53" s="108">
        <v>2</v>
      </c>
      <c r="AF53" s="108">
        <v>6</v>
      </c>
      <c r="AG53" s="109">
        <f t="shared" si="10"/>
        <v>1.3333333333333335</v>
      </c>
      <c r="AH53" s="108">
        <f t="shared" si="11"/>
        <v>2.1773333333333338</v>
      </c>
      <c r="AI53" s="110">
        <f t="shared" ref="AI53:AK84" si="18">E53+J53+O53+T53+Y53+AD53</f>
        <v>41</v>
      </c>
      <c r="AJ53" s="110">
        <f t="shared" si="18"/>
        <v>36</v>
      </c>
      <c r="AK53" s="110">
        <f t="shared" si="18"/>
        <v>13</v>
      </c>
      <c r="AL53" s="110">
        <f t="shared" si="13"/>
        <v>29.000000120000003</v>
      </c>
      <c r="AM53" s="111">
        <v>278.83800000000002</v>
      </c>
      <c r="AN53" s="112" t="s">
        <v>54</v>
      </c>
      <c r="AO53" s="113">
        <v>46.92</v>
      </c>
    </row>
    <row r="54" spans="1:41" ht="20.25" hidden="1" customHeight="1" thickBot="1" x14ac:dyDescent="0.3">
      <c r="A54" s="104">
        <v>50</v>
      </c>
      <c r="B54" s="105" t="s">
        <v>20</v>
      </c>
      <c r="C54" s="105" t="s">
        <v>125</v>
      </c>
      <c r="D54" s="106" t="s">
        <v>126</v>
      </c>
      <c r="E54" s="107">
        <v>9</v>
      </c>
      <c r="F54" s="108">
        <v>6</v>
      </c>
      <c r="G54" s="108">
        <v>5</v>
      </c>
      <c r="H54" s="109">
        <f t="shared" si="0"/>
        <v>7</v>
      </c>
      <c r="I54" s="108">
        <f t="shared" si="1"/>
        <v>25.709600000000002</v>
      </c>
      <c r="J54" s="108">
        <v>1</v>
      </c>
      <c r="K54" s="108">
        <v>1</v>
      </c>
      <c r="L54" s="108">
        <v>18</v>
      </c>
      <c r="M54" s="109">
        <f t="shared" si="17"/>
        <v>0.66666666666666674</v>
      </c>
      <c r="N54" s="108">
        <f t="shared" si="3"/>
        <v>3.3024</v>
      </c>
      <c r="O54" s="108">
        <v>12</v>
      </c>
      <c r="P54" s="108">
        <v>7</v>
      </c>
      <c r="Q54" s="108">
        <v>1</v>
      </c>
      <c r="R54" s="109">
        <f t="shared" si="4"/>
        <v>9.6666666666666661</v>
      </c>
      <c r="S54" s="108">
        <f t="shared" si="5"/>
        <v>39.378133333333331</v>
      </c>
      <c r="T54" s="108">
        <v>2</v>
      </c>
      <c r="U54" s="108">
        <v>0</v>
      </c>
      <c r="V54" s="108">
        <v>8</v>
      </c>
      <c r="W54" s="109">
        <f t="shared" si="6"/>
        <v>2</v>
      </c>
      <c r="X54" s="108">
        <f t="shared" si="7"/>
        <v>3.3719999999999999</v>
      </c>
      <c r="Y54" s="108">
        <v>7</v>
      </c>
      <c r="Z54" s="108">
        <v>0</v>
      </c>
      <c r="AA54" s="108">
        <v>3</v>
      </c>
      <c r="AB54" s="109">
        <f t="shared" si="8"/>
        <v>7</v>
      </c>
      <c r="AC54" s="108">
        <f t="shared" si="9"/>
        <v>13.167</v>
      </c>
      <c r="AD54" s="108">
        <v>0</v>
      </c>
      <c r="AE54" s="108">
        <v>0</v>
      </c>
      <c r="AF54" s="108">
        <v>10</v>
      </c>
      <c r="AG54" s="109">
        <f t="shared" si="10"/>
        <v>0</v>
      </c>
      <c r="AH54" s="108">
        <f t="shared" si="11"/>
        <v>0</v>
      </c>
      <c r="AI54" s="110">
        <f t="shared" si="18"/>
        <v>31</v>
      </c>
      <c r="AJ54" s="110">
        <f t="shared" si="18"/>
        <v>14</v>
      </c>
      <c r="AK54" s="110">
        <f t="shared" si="18"/>
        <v>45</v>
      </c>
      <c r="AL54" s="110">
        <f t="shared" si="13"/>
        <v>26.333333379999999</v>
      </c>
      <c r="AM54" s="111">
        <v>276.2516</v>
      </c>
      <c r="AN54" s="112" t="s">
        <v>244</v>
      </c>
      <c r="AO54" s="113">
        <v>48.24</v>
      </c>
    </row>
    <row r="55" spans="1:41" ht="20.25" hidden="1" customHeight="1" thickBot="1" x14ac:dyDescent="0.3">
      <c r="A55" s="104">
        <v>51</v>
      </c>
      <c r="B55" s="105" t="s">
        <v>20</v>
      </c>
      <c r="C55" s="105" t="s">
        <v>127</v>
      </c>
      <c r="D55" s="106" t="s">
        <v>128</v>
      </c>
      <c r="E55" s="107">
        <v>10</v>
      </c>
      <c r="F55" s="108">
        <v>2</v>
      </c>
      <c r="G55" s="108">
        <v>8</v>
      </c>
      <c r="H55" s="109">
        <f t="shared" si="0"/>
        <v>9.3333333333333339</v>
      </c>
      <c r="I55" s="108">
        <f t="shared" si="1"/>
        <v>34.279466666666671</v>
      </c>
      <c r="J55" s="108">
        <v>3</v>
      </c>
      <c r="K55" s="108">
        <v>0</v>
      </c>
      <c r="L55" s="108">
        <v>17</v>
      </c>
      <c r="M55" s="109">
        <f t="shared" si="17"/>
        <v>3</v>
      </c>
      <c r="N55" s="108">
        <f t="shared" si="3"/>
        <v>14.860799999999999</v>
      </c>
      <c r="O55" s="108">
        <v>4</v>
      </c>
      <c r="P55" s="108">
        <v>5</v>
      </c>
      <c r="Q55" s="108">
        <v>11</v>
      </c>
      <c r="R55" s="109">
        <f t="shared" si="4"/>
        <v>2.333333333333333</v>
      </c>
      <c r="S55" s="108">
        <f t="shared" si="5"/>
        <v>9.5050666666666643</v>
      </c>
      <c r="T55" s="108">
        <v>3</v>
      </c>
      <c r="U55" s="108">
        <v>1</v>
      </c>
      <c r="V55" s="108">
        <v>6</v>
      </c>
      <c r="W55" s="109">
        <f t="shared" si="6"/>
        <v>2.6666666666666665</v>
      </c>
      <c r="X55" s="108">
        <f t="shared" si="7"/>
        <v>4.4959999999999996</v>
      </c>
      <c r="Y55" s="108">
        <v>8</v>
      </c>
      <c r="Z55" s="108">
        <v>2</v>
      </c>
      <c r="AA55" s="108">
        <v>0</v>
      </c>
      <c r="AB55" s="109">
        <f t="shared" si="8"/>
        <v>7.333333333333333</v>
      </c>
      <c r="AC55" s="108">
        <f t="shared" si="9"/>
        <v>13.793999999999999</v>
      </c>
      <c r="AD55" s="108">
        <v>0</v>
      </c>
      <c r="AE55" s="108">
        <v>0</v>
      </c>
      <c r="AF55" s="108">
        <v>10</v>
      </c>
      <c r="AG55" s="109">
        <f t="shared" si="10"/>
        <v>0</v>
      </c>
      <c r="AH55" s="108">
        <f t="shared" si="11"/>
        <v>0</v>
      </c>
      <c r="AI55" s="110">
        <f t="shared" si="18"/>
        <v>28</v>
      </c>
      <c r="AJ55" s="110">
        <f t="shared" si="18"/>
        <v>10</v>
      </c>
      <c r="AK55" s="110">
        <f t="shared" si="18"/>
        <v>52</v>
      </c>
      <c r="AL55" s="110">
        <f t="shared" si="13"/>
        <v>24.6666667</v>
      </c>
      <c r="AM55" s="111">
        <v>275.14879999999999</v>
      </c>
      <c r="AN55" s="112" t="s">
        <v>54</v>
      </c>
      <c r="AO55" s="113">
        <v>48.81</v>
      </c>
    </row>
    <row r="56" spans="1:41" ht="20.25" hidden="1" customHeight="1" thickBot="1" x14ac:dyDescent="0.3">
      <c r="A56" s="104">
        <v>52</v>
      </c>
      <c r="B56" s="105" t="s">
        <v>20</v>
      </c>
      <c r="C56" s="105" t="s">
        <v>129</v>
      </c>
      <c r="D56" s="106" t="s">
        <v>22</v>
      </c>
      <c r="E56" s="107">
        <v>12</v>
      </c>
      <c r="F56" s="108">
        <v>8</v>
      </c>
      <c r="G56" s="108">
        <v>0</v>
      </c>
      <c r="H56" s="109">
        <f t="shared" si="0"/>
        <v>9.3333333333333339</v>
      </c>
      <c r="I56" s="108">
        <f t="shared" si="1"/>
        <v>34.279466666666671</v>
      </c>
      <c r="J56" s="108">
        <v>3</v>
      </c>
      <c r="K56" s="108">
        <v>7</v>
      </c>
      <c r="L56" s="108">
        <v>10</v>
      </c>
      <c r="M56" s="109">
        <f t="shared" si="17"/>
        <v>0.66666666666666652</v>
      </c>
      <c r="N56" s="108">
        <f t="shared" si="3"/>
        <v>3.3023999999999991</v>
      </c>
      <c r="O56" s="108">
        <v>8</v>
      </c>
      <c r="P56" s="108">
        <v>9</v>
      </c>
      <c r="Q56" s="108">
        <v>3</v>
      </c>
      <c r="R56" s="109">
        <f t="shared" si="4"/>
        <v>5</v>
      </c>
      <c r="S56" s="108">
        <f t="shared" si="5"/>
        <v>20.367999999999999</v>
      </c>
      <c r="T56" s="108">
        <v>7</v>
      </c>
      <c r="U56" s="108">
        <v>3</v>
      </c>
      <c r="V56" s="108">
        <v>0</v>
      </c>
      <c r="W56" s="109">
        <f t="shared" si="6"/>
        <v>6</v>
      </c>
      <c r="X56" s="108">
        <f t="shared" si="7"/>
        <v>10.116</v>
      </c>
      <c r="Y56" s="108">
        <v>6</v>
      </c>
      <c r="Z56" s="108">
        <v>4</v>
      </c>
      <c r="AA56" s="108">
        <v>0</v>
      </c>
      <c r="AB56" s="109">
        <f t="shared" si="8"/>
        <v>4.666666666666667</v>
      </c>
      <c r="AC56" s="108">
        <f t="shared" si="9"/>
        <v>8.7780000000000005</v>
      </c>
      <c r="AD56" s="108">
        <v>2</v>
      </c>
      <c r="AE56" s="108">
        <v>1</v>
      </c>
      <c r="AF56" s="108">
        <v>7</v>
      </c>
      <c r="AG56" s="109">
        <f t="shared" si="10"/>
        <v>1.6666666666666667</v>
      </c>
      <c r="AH56" s="108">
        <f t="shared" si="11"/>
        <v>2.7216666666666667</v>
      </c>
      <c r="AI56" s="110">
        <f t="shared" si="18"/>
        <v>38</v>
      </c>
      <c r="AJ56" s="110">
        <f t="shared" si="18"/>
        <v>32</v>
      </c>
      <c r="AK56" s="110">
        <f t="shared" si="18"/>
        <v>20</v>
      </c>
      <c r="AL56" s="110">
        <f t="shared" si="13"/>
        <v>27.333333440000001</v>
      </c>
      <c r="AM56" s="111">
        <v>274.12430000000001</v>
      </c>
      <c r="AN56" s="112" t="s">
        <v>54</v>
      </c>
      <c r="AO56" s="113">
        <v>49.36</v>
      </c>
    </row>
    <row r="57" spans="1:41" ht="20.25" hidden="1" customHeight="1" thickBot="1" x14ac:dyDescent="0.3">
      <c r="A57" s="104">
        <v>53</v>
      </c>
      <c r="B57" s="105" t="s">
        <v>20</v>
      </c>
      <c r="C57" s="105" t="s">
        <v>130</v>
      </c>
      <c r="D57" s="106" t="s">
        <v>25</v>
      </c>
      <c r="E57" s="107">
        <v>12</v>
      </c>
      <c r="F57" s="108">
        <v>7</v>
      </c>
      <c r="G57" s="108">
        <v>1</v>
      </c>
      <c r="H57" s="109">
        <f t="shared" si="0"/>
        <v>9.6666666666666661</v>
      </c>
      <c r="I57" s="108">
        <f t="shared" si="1"/>
        <v>35.503733333333329</v>
      </c>
      <c r="J57" s="108">
        <v>1</v>
      </c>
      <c r="K57" s="108">
        <v>1</v>
      </c>
      <c r="L57" s="108">
        <v>18</v>
      </c>
      <c r="M57" s="109">
        <f t="shared" si="17"/>
        <v>0.66666666666666674</v>
      </c>
      <c r="N57" s="108">
        <f t="shared" si="3"/>
        <v>3.3024</v>
      </c>
      <c r="O57" s="108">
        <v>10</v>
      </c>
      <c r="P57" s="108">
        <v>5</v>
      </c>
      <c r="Q57" s="108">
        <v>5</v>
      </c>
      <c r="R57" s="109">
        <f t="shared" si="4"/>
        <v>8.3333333333333339</v>
      </c>
      <c r="S57" s="108">
        <f t="shared" si="5"/>
        <v>33.946666666666665</v>
      </c>
      <c r="T57" s="108">
        <v>0</v>
      </c>
      <c r="U57" s="108">
        <v>2</v>
      </c>
      <c r="V57" s="108">
        <v>8</v>
      </c>
      <c r="W57" s="109">
        <f t="shared" si="6"/>
        <v>-0.66666666666666663</v>
      </c>
      <c r="X57" s="108">
        <f t="shared" si="7"/>
        <v>-1.1239999999999999</v>
      </c>
      <c r="Y57" s="108">
        <v>5</v>
      </c>
      <c r="Z57" s="108">
        <v>2</v>
      </c>
      <c r="AA57" s="108">
        <v>3</v>
      </c>
      <c r="AB57" s="109">
        <f t="shared" si="8"/>
        <v>4.333333333333333</v>
      </c>
      <c r="AC57" s="108">
        <f t="shared" si="9"/>
        <v>8.1509999999999998</v>
      </c>
      <c r="AD57" s="108">
        <v>0</v>
      </c>
      <c r="AE57" s="108">
        <v>0</v>
      </c>
      <c r="AF57" s="108">
        <v>10</v>
      </c>
      <c r="AG57" s="109">
        <f t="shared" si="10"/>
        <v>0</v>
      </c>
      <c r="AH57" s="108">
        <f t="shared" si="11"/>
        <v>0</v>
      </c>
      <c r="AI57" s="110">
        <f t="shared" si="18"/>
        <v>28</v>
      </c>
      <c r="AJ57" s="110">
        <f t="shared" si="18"/>
        <v>17</v>
      </c>
      <c r="AK57" s="110">
        <f t="shared" si="18"/>
        <v>45</v>
      </c>
      <c r="AL57" s="110">
        <f t="shared" si="13"/>
        <v>22.33333339</v>
      </c>
      <c r="AM57" s="111">
        <v>274.04000000000002</v>
      </c>
      <c r="AN57" s="112" t="s">
        <v>244</v>
      </c>
      <c r="AO57" s="113">
        <v>49.4</v>
      </c>
    </row>
    <row r="58" spans="1:41" ht="20.25" hidden="1" customHeight="1" thickBot="1" x14ac:dyDescent="0.3">
      <c r="A58" s="104">
        <v>54</v>
      </c>
      <c r="B58" s="105" t="s">
        <v>20</v>
      </c>
      <c r="C58" s="105" t="s">
        <v>131</v>
      </c>
      <c r="D58" s="106" t="s">
        <v>83</v>
      </c>
      <c r="E58" s="107">
        <v>12</v>
      </c>
      <c r="F58" s="108">
        <v>5</v>
      </c>
      <c r="G58" s="108">
        <v>3</v>
      </c>
      <c r="H58" s="109">
        <f t="shared" si="0"/>
        <v>10.333333333333334</v>
      </c>
      <c r="I58" s="108">
        <f t="shared" si="1"/>
        <v>37.952266666666667</v>
      </c>
      <c r="J58" s="108">
        <v>2</v>
      </c>
      <c r="K58" s="108">
        <v>4</v>
      </c>
      <c r="L58" s="108">
        <v>14</v>
      </c>
      <c r="M58" s="109">
        <f t="shared" si="17"/>
        <v>0.66666666666666674</v>
      </c>
      <c r="N58" s="108">
        <f t="shared" si="3"/>
        <v>3.3024</v>
      </c>
      <c r="O58" s="108">
        <v>9</v>
      </c>
      <c r="P58" s="108">
        <v>11</v>
      </c>
      <c r="Q58" s="108">
        <v>0</v>
      </c>
      <c r="R58" s="109">
        <f t="shared" si="4"/>
        <v>5.3333333333333339</v>
      </c>
      <c r="S58" s="108">
        <f t="shared" si="5"/>
        <v>21.725866666666668</v>
      </c>
      <c r="T58" s="108">
        <v>5</v>
      </c>
      <c r="U58" s="108">
        <v>5</v>
      </c>
      <c r="V58" s="108">
        <v>0</v>
      </c>
      <c r="W58" s="109">
        <f t="shared" si="6"/>
        <v>3.333333333333333</v>
      </c>
      <c r="X58" s="108">
        <f t="shared" si="7"/>
        <v>5.6199999999999992</v>
      </c>
      <c r="Y58" s="108">
        <v>6</v>
      </c>
      <c r="Z58" s="108">
        <v>4</v>
      </c>
      <c r="AA58" s="108">
        <v>0</v>
      </c>
      <c r="AB58" s="109">
        <f t="shared" si="8"/>
        <v>4.666666666666667</v>
      </c>
      <c r="AC58" s="108">
        <f t="shared" si="9"/>
        <v>8.7780000000000005</v>
      </c>
      <c r="AD58" s="108">
        <v>1</v>
      </c>
      <c r="AE58" s="108">
        <v>1</v>
      </c>
      <c r="AF58" s="108">
        <v>8</v>
      </c>
      <c r="AG58" s="109">
        <f t="shared" si="10"/>
        <v>0.66666666666666674</v>
      </c>
      <c r="AH58" s="108">
        <f t="shared" si="11"/>
        <v>1.0886666666666669</v>
      </c>
      <c r="AI58" s="110">
        <f t="shared" si="18"/>
        <v>35</v>
      </c>
      <c r="AJ58" s="110">
        <f t="shared" si="18"/>
        <v>30</v>
      </c>
      <c r="AK58" s="110">
        <f t="shared" si="18"/>
        <v>25</v>
      </c>
      <c r="AL58" s="110">
        <f t="shared" si="13"/>
        <v>25.000000100000001</v>
      </c>
      <c r="AM58" s="111">
        <v>273.73419999999999</v>
      </c>
      <c r="AN58" s="112" t="s">
        <v>244</v>
      </c>
      <c r="AO58" s="113">
        <v>49.57</v>
      </c>
    </row>
    <row r="59" spans="1:41" ht="20.25" hidden="1" customHeight="1" thickBot="1" x14ac:dyDescent="0.3">
      <c r="A59" s="118">
        <v>55</v>
      </c>
      <c r="B59" s="119" t="s">
        <v>20</v>
      </c>
      <c r="C59" s="119" t="s">
        <v>132</v>
      </c>
      <c r="D59" s="120" t="s">
        <v>133</v>
      </c>
      <c r="E59" s="121">
        <v>13</v>
      </c>
      <c r="F59" s="122">
        <v>5</v>
      </c>
      <c r="G59" s="122">
        <v>2</v>
      </c>
      <c r="H59" s="123">
        <f t="shared" si="0"/>
        <v>11.333333333333334</v>
      </c>
      <c r="I59" s="122">
        <f t="shared" si="1"/>
        <v>41.625066666666669</v>
      </c>
      <c r="J59" s="124">
        <v>3</v>
      </c>
      <c r="K59" s="124">
        <v>7</v>
      </c>
      <c r="L59" s="124">
        <v>10</v>
      </c>
      <c r="M59" s="125">
        <f t="shared" si="17"/>
        <v>0.66666666666666652</v>
      </c>
      <c r="N59" s="124">
        <f t="shared" si="3"/>
        <v>3.3023999999999991</v>
      </c>
      <c r="O59" s="122">
        <v>8</v>
      </c>
      <c r="P59" s="122">
        <v>9</v>
      </c>
      <c r="Q59" s="122">
        <v>3</v>
      </c>
      <c r="R59" s="123">
        <f t="shared" si="4"/>
        <v>5</v>
      </c>
      <c r="S59" s="122">
        <f t="shared" si="5"/>
        <v>20.367999999999999</v>
      </c>
      <c r="T59" s="124">
        <v>3</v>
      </c>
      <c r="U59" s="124">
        <v>4</v>
      </c>
      <c r="V59" s="124">
        <v>3</v>
      </c>
      <c r="W59" s="125">
        <f t="shared" si="6"/>
        <v>1.6666666666666667</v>
      </c>
      <c r="X59" s="124">
        <f t="shared" si="7"/>
        <v>2.81</v>
      </c>
      <c r="Y59" s="122">
        <v>3</v>
      </c>
      <c r="Z59" s="122">
        <v>7</v>
      </c>
      <c r="AA59" s="122">
        <v>0</v>
      </c>
      <c r="AB59" s="123">
        <f t="shared" si="8"/>
        <v>0.66666666666666652</v>
      </c>
      <c r="AC59" s="122">
        <f t="shared" si="9"/>
        <v>1.2539999999999998</v>
      </c>
      <c r="AD59" s="124">
        <v>4</v>
      </c>
      <c r="AE59" s="124">
        <v>3</v>
      </c>
      <c r="AF59" s="124">
        <v>3</v>
      </c>
      <c r="AG59" s="125">
        <f t="shared" si="10"/>
        <v>3</v>
      </c>
      <c r="AH59" s="124">
        <f t="shared" si="11"/>
        <v>4.899</v>
      </c>
      <c r="AI59" s="126">
        <f t="shared" si="18"/>
        <v>34</v>
      </c>
      <c r="AJ59" s="126">
        <f t="shared" si="18"/>
        <v>35</v>
      </c>
      <c r="AK59" s="126">
        <f t="shared" si="18"/>
        <v>21</v>
      </c>
      <c r="AL59" s="126">
        <f t="shared" si="13"/>
        <v>22.333333450000001</v>
      </c>
      <c r="AM59" s="127">
        <v>271.45499999999998</v>
      </c>
      <c r="AN59" s="128" t="s">
        <v>244</v>
      </c>
      <c r="AO59" s="129">
        <v>50.77</v>
      </c>
    </row>
    <row r="60" spans="1:41" ht="20.25" hidden="1" customHeight="1" thickBot="1" x14ac:dyDescent="0.3">
      <c r="A60" s="118">
        <v>56</v>
      </c>
      <c r="B60" s="119" t="s">
        <v>20</v>
      </c>
      <c r="C60" s="119" t="s">
        <v>114</v>
      </c>
      <c r="D60" s="120" t="s">
        <v>134</v>
      </c>
      <c r="E60" s="121">
        <v>6</v>
      </c>
      <c r="F60" s="122">
        <v>14</v>
      </c>
      <c r="G60" s="122">
        <v>0</v>
      </c>
      <c r="H60" s="123">
        <f t="shared" si="0"/>
        <v>1.333333333333333</v>
      </c>
      <c r="I60" s="122">
        <f t="shared" si="1"/>
        <v>4.8970666666666656</v>
      </c>
      <c r="J60" s="124">
        <v>2</v>
      </c>
      <c r="K60" s="124">
        <v>0</v>
      </c>
      <c r="L60" s="124">
        <v>18</v>
      </c>
      <c r="M60" s="125">
        <f t="shared" si="17"/>
        <v>2</v>
      </c>
      <c r="N60" s="124">
        <f t="shared" si="3"/>
        <v>9.9071999999999996</v>
      </c>
      <c r="O60" s="122">
        <v>13</v>
      </c>
      <c r="P60" s="122">
        <v>7</v>
      </c>
      <c r="Q60" s="122">
        <v>0</v>
      </c>
      <c r="R60" s="123">
        <f t="shared" si="4"/>
        <v>10.666666666666666</v>
      </c>
      <c r="S60" s="122">
        <f t="shared" si="5"/>
        <v>43.45173333333333</v>
      </c>
      <c r="T60" s="124">
        <v>3</v>
      </c>
      <c r="U60" s="124">
        <v>7</v>
      </c>
      <c r="V60" s="124">
        <v>0</v>
      </c>
      <c r="W60" s="125">
        <f t="shared" si="6"/>
        <v>0.66666666666666652</v>
      </c>
      <c r="X60" s="124">
        <f t="shared" si="7"/>
        <v>1.1239999999999997</v>
      </c>
      <c r="Y60" s="122">
        <v>4</v>
      </c>
      <c r="Z60" s="122">
        <v>6</v>
      </c>
      <c r="AA60" s="122">
        <v>0</v>
      </c>
      <c r="AB60" s="123">
        <f t="shared" si="8"/>
        <v>2</v>
      </c>
      <c r="AC60" s="122">
        <f t="shared" si="9"/>
        <v>3.762</v>
      </c>
      <c r="AD60" s="124">
        <v>10</v>
      </c>
      <c r="AE60" s="124">
        <v>0</v>
      </c>
      <c r="AF60" s="124">
        <v>0</v>
      </c>
      <c r="AG60" s="125">
        <f t="shared" si="10"/>
        <v>10</v>
      </c>
      <c r="AH60" s="124">
        <f t="shared" si="11"/>
        <v>16.329999999999998</v>
      </c>
      <c r="AI60" s="126">
        <f t="shared" si="18"/>
        <v>38</v>
      </c>
      <c r="AJ60" s="126">
        <f t="shared" si="18"/>
        <v>34</v>
      </c>
      <c r="AK60" s="126">
        <f t="shared" si="18"/>
        <v>18</v>
      </c>
      <c r="AL60" s="126">
        <f t="shared" si="13"/>
        <v>26.66666678</v>
      </c>
      <c r="AM60" s="127">
        <v>271.18819999999999</v>
      </c>
      <c r="AN60" s="128" t="s">
        <v>244</v>
      </c>
      <c r="AO60" s="129">
        <v>50.91</v>
      </c>
    </row>
    <row r="61" spans="1:41" ht="20.25" hidden="1" customHeight="1" thickBot="1" x14ac:dyDescent="0.3">
      <c r="A61" s="118">
        <v>57</v>
      </c>
      <c r="B61" s="119" t="s">
        <v>20</v>
      </c>
      <c r="C61" s="119" t="s">
        <v>135</v>
      </c>
      <c r="D61" s="120" t="s">
        <v>136</v>
      </c>
      <c r="E61" s="121">
        <v>9</v>
      </c>
      <c r="F61" s="122">
        <v>7</v>
      </c>
      <c r="G61" s="122">
        <v>4</v>
      </c>
      <c r="H61" s="123">
        <f t="shared" si="0"/>
        <v>6.6666666666666661</v>
      </c>
      <c r="I61" s="122">
        <f t="shared" si="1"/>
        <v>24.485333333333333</v>
      </c>
      <c r="J61" s="124">
        <v>4</v>
      </c>
      <c r="K61" s="124">
        <v>3</v>
      </c>
      <c r="L61" s="124">
        <v>13</v>
      </c>
      <c r="M61" s="125">
        <f t="shared" si="17"/>
        <v>3</v>
      </c>
      <c r="N61" s="124">
        <f t="shared" si="3"/>
        <v>14.860799999999999</v>
      </c>
      <c r="O61" s="122">
        <v>7</v>
      </c>
      <c r="P61" s="122">
        <v>8</v>
      </c>
      <c r="Q61" s="122">
        <v>5</v>
      </c>
      <c r="R61" s="123">
        <f t="shared" si="4"/>
        <v>4.3333333333333339</v>
      </c>
      <c r="S61" s="122">
        <f t="shared" si="5"/>
        <v>17.652266666666669</v>
      </c>
      <c r="T61" s="124">
        <v>2</v>
      </c>
      <c r="U61" s="124">
        <v>3</v>
      </c>
      <c r="V61" s="124">
        <v>5</v>
      </c>
      <c r="W61" s="125">
        <f t="shared" si="6"/>
        <v>1</v>
      </c>
      <c r="X61" s="124">
        <f t="shared" si="7"/>
        <v>1.6859999999999999</v>
      </c>
      <c r="Y61" s="122">
        <v>6</v>
      </c>
      <c r="Z61" s="122">
        <v>1</v>
      </c>
      <c r="AA61" s="122">
        <v>3</v>
      </c>
      <c r="AB61" s="123">
        <f t="shared" si="8"/>
        <v>5.666666666666667</v>
      </c>
      <c r="AC61" s="122">
        <f t="shared" si="9"/>
        <v>10.659000000000001</v>
      </c>
      <c r="AD61" s="124">
        <v>3</v>
      </c>
      <c r="AE61" s="124">
        <v>1</v>
      </c>
      <c r="AF61" s="124">
        <v>6</v>
      </c>
      <c r="AG61" s="125">
        <f t="shared" si="10"/>
        <v>2.6666666666666665</v>
      </c>
      <c r="AH61" s="124">
        <f t="shared" si="11"/>
        <v>4.3546666666666667</v>
      </c>
      <c r="AI61" s="126">
        <f t="shared" si="18"/>
        <v>31</v>
      </c>
      <c r="AJ61" s="126">
        <f t="shared" si="18"/>
        <v>23</v>
      </c>
      <c r="AK61" s="126">
        <f t="shared" si="18"/>
        <v>36</v>
      </c>
      <c r="AL61" s="126">
        <f t="shared" si="13"/>
        <v>23.333333410000002</v>
      </c>
      <c r="AM61" s="127">
        <v>270.83960000000002</v>
      </c>
      <c r="AN61" s="128" t="s">
        <v>244</v>
      </c>
      <c r="AO61" s="129">
        <v>51.1</v>
      </c>
    </row>
    <row r="62" spans="1:41" ht="20.25" hidden="1" customHeight="1" thickBot="1" x14ac:dyDescent="0.3">
      <c r="A62" s="118">
        <v>58</v>
      </c>
      <c r="B62" s="119" t="s">
        <v>20</v>
      </c>
      <c r="C62" s="119" t="s">
        <v>137</v>
      </c>
      <c r="D62" s="120" t="s">
        <v>138</v>
      </c>
      <c r="E62" s="121">
        <v>7</v>
      </c>
      <c r="F62" s="122">
        <v>12</v>
      </c>
      <c r="G62" s="122">
        <v>1</v>
      </c>
      <c r="H62" s="123">
        <f t="shared" si="0"/>
        <v>3</v>
      </c>
      <c r="I62" s="122">
        <f t="shared" si="1"/>
        <v>11.0184</v>
      </c>
      <c r="J62" s="124">
        <v>2</v>
      </c>
      <c r="K62" s="124">
        <v>6</v>
      </c>
      <c r="L62" s="124">
        <v>12</v>
      </c>
      <c r="M62" s="125">
        <f t="shared" si="17"/>
        <v>0</v>
      </c>
      <c r="N62" s="124">
        <f t="shared" si="3"/>
        <v>0</v>
      </c>
      <c r="O62" s="122">
        <v>13</v>
      </c>
      <c r="P62" s="122">
        <v>7</v>
      </c>
      <c r="Q62" s="122">
        <v>0</v>
      </c>
      <c r="R62" s="123">
        <f t="shared" si="4"/>
        <v>10.666666666666666</v>
      </c>
      <c r="S62" s="122">
        <f t="shared" si="5"/>
        <v>43.45173333333333</v>
      </c>
      <c r="T62" s="124">
        <v>8</v>
      </c>
      <c r="U62" s="124">
        <v>2</v>
      </c>
      <c r="V62" s="124">
        <v>0</v>
      </c>
      <c r="W62" s="125">
        <f t="shared" si="6"/>
        <v>7.333333333333333</v>
      </c>
      <c r="X62" s="124">
        <f t="shared" si="7"/>
        <v>12.363999999999999</v>
      </c>
      <c r="Y62" s="122">
        <v>7</v>
      </c>
      <c r="Z62" s="122">
        <v>3</v>
      </c>
      <c r="AA62" s="122">
        <v>0</v>
      </c>
      <c r="AB62" s="123">
        <f t="shared" si="8"/>
        <v>6</v>
      </c>
      <c r="AC62" s="122">
        <f t="shared" si="9"/>
        <v>11.286</v>
      </c>
      <c r="AD62" s="124">
        <v>4</v>
      </c>
      <c r="AE62" s="124">
        <v>6</v>
      </c>
      <c r="AF62" s="124">
        <v>0</v>
      </c>
      <c r="AG62" s="125">
        <f t="shared" si="10"/>
        <v>2</v>
      </c>
      <c r="AH62" s="124">
        <f t="shared" si="11"/>
        <v>3.266</v>
      </c>
      <c r="AI62" s="126">
        <f t="shared" si="18"/>
        <v>41</v>
      </c>
      <c r="AJ62" s="126">
        <f t="shared" si="18"/>
        <v>36</v>
      </c>
      <c r="AK62" s="126">
        <f t="shared" si="18"/>
        <v>13</v>
      </c>
      <c r="AL62" s="126">
        <f t="shared" si="13"/>
        <v>29.000000120000003</v>
      </c>
      <c r="AM62" s="127">
        <v>269.73110000000003</v>
      </c>
      <c r="AN62" s="128" t="s">
        <v>246</v>
      </c>
      <c r="AO62" s="129">
        <v>51.69</v>
      </c>
    </row>
    <row r="63" spans="1:41" ht="20.25" hidden="1" customHeight="1" thickBot="1" x14ac:dyDescent="0.3">
      <c r="A63" s="118">
        <v>59</v>
      </c>
      <c r="B63" s="119" t="s">
        <v>20</v>
      </c>
      <c r="C63" s="119" t="s">
        <v>139</v>
      </c>
      <c r="D63" s="120" t="s">
        <v>140</v>
      </c>
      <c r="E63" s="121">
        <v>9</v>
      </c>
      <c r="F63" s="122">
        <v>11</v>
      </c>
      <c r="G63" s="122">
        <v>0</v>
      </c>
      <c r="H63" s="123">
        <f t="shared" si="0"/>
        <v>5.3333333333333339</v>
      </c>
      <c r="I63" s="122">
        <f t="shared" si="1"/>
        <v>19.588266666666669</v>
      </c>
      <c r="J63" s="124">
        <v>4</v>
      </c>
      <c r="K63" s="124">
        <v>4</v>
      </c>
      <c r="L63" s="124">
        <v>12</v>
      </c>
      <c r="M63" s="125">
        <f t="shared" si="17"/>
        <v>2.666666666666667</v>
      </c>
      <c r="N63" s="124">
        <f t="shared" si="3"/>
        <v>13.2096</v>
      </c>
      <c r="O63" s="122">
        <v>10</v>
      </c>
      <c r="P63" s="122">
        <v>7</v>
      </c>
      <c r="Q63" s="122">
        <v>3</v>
      </c>
      <c r="R63" s="123">
        <f t="shared" si="4"/>
        <v>7.6666666666666661</v>
      </c>
      <c r="S63" s="122">
        <f t="shared" si="5"/>
        <v>31.230933333333329</v>
      </c>
      <c r="T63" s="124">
        <v>3</v>
      </c>
      <c r="U63" s="124">
        <v>7</v>
      </c>
      <c r="V63" s="124">
        <v>0</v>
      </c>
      <c r="W63" s="125">
        <f t="shared" si="6"/>
        <v>0.66666666666666652</v>
      </c>
      <c r="X63" s="124">
        <f t="shared" si="7"/>
        <v>1.1239999999999997</v>
      </c>
      <c r="Y63" s="122">
        <v>6</v>
      </c>
      <c r="Z63" s="122">
        <v>4</v>
      </c>
      <c r="AA63" s="122">
        <v>0</v>
      </c>
      <c r="AB63" s="123">
        <f t="shared" si="8"/>
        <v>4.666666666666667</v>
      </c>
      <c r="AC63" s="122">
        <f t="shared" si="9"/>
        <v>8.7780000000000005</v>
      </c>
      <c r="AD63" s="124">
        <v>0</v>
      </c>
      <c r="AE63" s="124">
        <v>0</v>
      </c>
      <c r="AF63" s="124">
        <v>10</v>
      </c>
      <c r="AG63" s="125">
        <f t="shared" si="10"/>
        <v>0</v>
      </c>
      <c r="AH63" s="124">
        <f t="shared" si="11"/>
        <v>0</v>
      </c>
      <c r="AI63" s="126">
        <f t="shared" si="18"/>
        <v>32</v>
      </c>
      <c r="AJ63" s="126">
        <f t="shared" si="18"/>
        <v>33</v>
      </c>
      <c r="AK63" s="126">
        <f t="shared" si="18"/>
        <v>25</v>
      </c>
      <c r="AL63" s="126">
        <f t="shared" si="13"/>
        <v>21.000000110000002</v>
      </c>
      <c r="AM63" s="127">
        <v>269.00060000000002</v>
      </c>
      <c r="AN63" s="128" t="s">
        <v>246</v>
      </c>
      <c r="AO63" s="129">
        <v>52.09</v>
      </c>
    </row>
    <row r="64" spans="1:41" ht="20.25" customHeight="1" thickBot="1" x14ac:dyDescent="0.3">
      <c r="A64" s="118">
        <v>60</v>
      </c>
      <c r="B64" s="119" t="s">
        <v>20</v>
      </c>
      <c r="C64" s="119" t="s">
        <v>141</v>
      </c>
      <c r="D64" s="120" t="s">
        <v>142</v>
      </c>
      <c r="E64" s="121">
        <v>6</v>
      </c>
      <c r="F64" s="122">
        <v>8</v>
      </c>
      <c r="G64" s="122">
        <v>6</v>
      </c>
      <c r="H64" s="123">
        <f t="shared" si="0"/>
        <v>3.3333333333333335</v>
      </c>
      <c r="I64" s="122">
        <f t="shared" si="1"/>
        <v>12.242666666666667</v>
      </c>
      <c r="J64" s="124">
        <v>5</v>
      </c>
      <c r="K64" s="124">
        <v>0</v>
      </c>
      <c r="L64" s="124">
        <v>15</v>
      </c>
      <c r="M64" s="125">
        <f t="shared" si="17"/>
        <v>5</v>
      </c>
      <c r="N64" s="124">
        <f t="shared" si="3"/>
        <v>24.768000000000001</v>
      </c>
      <c r="O64" s="122">
        <v>11</v>
      </c>
      <c r="P64" s="122">
        <v>7</v>
      </c>
      <c r="Q64" s="122">
        <v>2</v>
      </c>
      <c r="R64" s="123">
        <f t="shared" si="4"/>
        <v>8.6666666666666661</v>
      </c>
      <c r="S64" s="122">
        <f t="shared" si="5"/>
        <v>35.304533333333332</v>
      </c>
      <c r="T64" s="124">
        <v>1</v>
      </c>
      <c r="U64" s="124">
        <v>5</v>
      </c>
      <c r="V64" s="124">
        <v>4</v>
      </c>
      <c r="W64" s="125">
        <f t="shared" si="6"/>
        <v>-0.66666666666666674</v>
      </c>
      <c r="X64" s="124">
        <f t="shared" si="7"/>
        <v>-1.1240000000000001</v>
      </c>
      <c r="Y64" s="122">
        <v>1</v>
      </c>
      <c r="Z64" s="122">
        <v>8</v>
      </c>
      <c r="AA64" s="122">
        <v>1</v>
      </c>
      <c r="AB64" s="123">
        <f t="shared" si="8"/>
        <v>-1.6666666666666665</v>
      </c>
      <c r="AC64" s="122">
        <f t="shared" si="9"/>
        <v>-3.1349999999999998</v>
      </c>
      <c r="AD64" s="124">
        <v>2</v>
      </c>
      <c r="AE64" s="124">
        <v>1</v>
      </c>
      <c r="AF64" s="124">
        <v>7</v>
      </c>
      <c r="AG64" s="125">
        <f t="shared" si="10"/>
        <v>1.6666666666666667</v>
      </c>
      <c r="AH64" s="124">
        <f t="shared" si="11"/>
        <v>2.7216666666666667</v>
      </c>
      <c r="AI64" s="126">
        <f t="shared" si="18"/>
        <v>26</v>
      </c>
      <c r="AJ64" s="126">
        <f t="shared" si="18"/>
        <v>29</v>
      </c>
      <c r="AK64" s="126">
        <f t="shared" si="18"/>
        <v>35</v>
      </c>
      <c r="AL64" s="126">
        <f t="shared" si="13"/>
        <v>16.33333343</v>
      </c>
      <c r="AM64" s="127">
        <v>268.7867</v>
      </c>
      <c r="AN64" s="128" t="s">
        <v>143</v>
      </c>
      <c r="AO64" s="129">
        <v>52.21</v>
      </c>
    </row>
    <row r="65" spans="1:41" ht="20.25" customHeight="1" thickBot="1" x14ac:dyDescent="0.3">
      <c r="A65" s="118">
        <v>61</v>
      </c>
      <c r="B65" s="119" t="s">
        <v>20</v>
      </c>
      <c r="C65" s="119" t="s">
        <v>144</v>
      </c>
      <c r="D65" s="120" t="s">
        <v>145</v>
      </c>
      <c r="E65" s="121">
        <v>8</v>
      </c>
      <c r="F65" s="122">
        <v>11</v>
      </c>
      <c r="G65" s="122">
        <v>1</v>
      </c>
      <c r="H65" s="123">
        <f t="shared" si="0"/>
        <v>4.3333333333333339</v>
      </c>
      <c r="I65" s="122">
        <f t="shared" si="1"/>
        <v>15.915466666666669</v>
      </c>
      <c r="J65" s="124">
        <v>4</v>
      </c>
      <c r="K65" s="124">
        <v>6</v>
      </c>
      <c r="L65" s="124">
        <v>10</v>
      </c>
      <c r="M65" s="125">
        <f t="shared" si="17"/>
        <v>2</v>
      </c>
      <c r="N65" s="124">
        <f t="shared" si="3"/>
        <v>9.9071999999999996</v>
      </c>
      <c r="O65" s="122">
        <v>12</v>
      </c>
      <c r="P65" s="122">
        <v>6</v>
      </c>
      <c r="Q65" s="122">
        <v>2</v>
      </c>
      <c r="R65" s="123">
        <f t="shared" si="4"/>
        <v>10</v>
      </c>
      <c r="S65" s="122">
        <f t="shared" si="5"/>
        <v>40.735999999999997</v>
      </c>
      <c r="T65" s="124">
        <v>5</v>
      </c>
      <c r="U65" s="124">
        <v>5</v>
      </c>
      <c r="V65" s="124">
        <v>0</v>
      </c>
      <c r="W65" s="125">
        <f t="shared" si="6"/>
        <v>3.333333333333333</v>
      </c>
      <c r="X65" s="124">
        <f t="shared" si="7"/>
        <v>5.6199999999999992</v>
      </c>
      <c r="Y65" s="122">
        <v>4</v>
      </c>
      <c r="Z65" s="122">
        <v>5</v>
      </c>
      <c r="AA65" s="122">
        <v>1</v>
      </c>
      <c r="AB65" s="123">
        <f t="shared" si="8"/>
        <v>2.333333333333333</v>
      </c>
      <c r="AC65" s="122">
        <f t="shared" si="9"/>
        <v>4.3889999999999993</v>
      </c>
      <c r="AD65" s="124">
        <v>2</v>
      </c>
      <c r="AE65" s="124">
        <v>8</v>
      </c>
      <c r="AF65" s="124">
        <v>10</v>
      </c>
      <c r="AG65" s="125">
        <f t="shared" si="10"/>
        <v>-0.66666666666666652</v>
      </c>
      <c r="AH65" s="124">
        <f t="shared" si="11"/>
        <v>-1.0886666666666664</v>
      </c>
      <c r="AI65" s="126">
        <f t="shared" si="18"/>
        <v>35</v>
      </c>
      <c r="AJ65" s="126">
        <f t="shared" si="18"/>
        <v>41</v>
      </c>
      <c r="AK65" s="126">
        <f t="shared" si="18"/>
        <v>24</v>
      </c>
      <c r="AL65" s="126">
        <f t="shared" si="13"/>
        <v>21.333333469999999</v>
      </c>
      <c r="AM65" s="127">
        <v>268.4547</v>
      </c>
      <c r="AN65" s="128" t="s">
        <v>143</v>
      </c>
      <c r="AO65" s="129">
        <v>52.38</v>
      </c>
    </row>
    <row r="66" spans="1:41" ht="20.25" hidden="1" customHeight="1" thickBot="1" x14ac:dyDescent="0.3">
      <c r="A66" s="118">
        <v>62</v>
      </c>
      <c r="B66" s="119" t="s">
        <v>20</v>
      </c>
      <c r="C66" s="119" t="s">
        <v>146</v>
      </c>
      <c r="D66" s="120" t="s">
        <v>147</v>
      </c>
      <c r="E66" s="121">
        <v>7</v>
      </c>
      <c r="F66" s="122">
        <v>5</v>
      </c>
      <c r="G66" s="122">
        <v>8</v>
      </c>
      <c r="H66" s="123">
        <f t="shared" si="0"/>
        <v>5.333333333333333</v>
      </c>
      <c r="I66" s="122">
        <f t="shared" si="1"/>
        <v>19.588266666666666</v>
      </c>
      <c r="J66" s="124">
        <v>1</v>
      </c>
      <c r="K66" s="124">
        <v>3</v>
      </c>
      <c r="L66" s="124">
        <v>16</v>
      </c>
      <c r="M66" s="125">
        <f t="shared" si="17"/>
        <v>0</v>
      </c>
      <c r="N66" s="124">
        <f t="shared" si="3"/>
        <v>0</v>
      </c>
      <c r="O66" s="122">
        <v>11</v>
      </c>
      <c r="P66" s="122">
        <v>7</v>
      </c>
      <c r="Q66" s="122">
        <v>2</v>
      </c>
      <c r="R66" s="123">
        <f t="shared" si="4"/>
        <v>8.6666666666666661</v>
      </c>
      <c r="S66" s="122">
        <f t="shared" si="5"/>
        <v>35.304533333333332</v>
      </c>
      <c r="T66" s="124">
        <v>7</v>
      </c>
      <c r="U66" s="124">
        <v>2</v>
      </c>
      <c r="V66" s="124">
        <v>1</v>
      </c>
      <c r="W66" s="125">
        <f t="shared" si="6"/>
        <v>6.333333333333333</v>
      </c>
      <c r="X66" s="124">
        <f t="shared" si="7"/>
        <v>10.677999999999999</v>
      </c>
      <c r="Y66" s="122">
        <v>6</v>
      </c>
      <c r="Z66" s="122">
        <v>3</v>
      </c>
      <c r="AA66" s="122">
        <v>1</v>
      </c>
      <c r="AB66" s="123">
        <f t="shared" si="8"/>
        <v>5</v>
      </c>
      <c r="AC66" s="122">
        <f t="shared" si="9"/>
        <v>9.4049999999999994</v>
      </c>
      <c r="AD66" s="124">
        <v>0</v>
      </c>
      <c r="AE66" s="124">
        <v>0</v>
      </c>
      <c r="AF66" s="124">
        <v>10</v>
      </c>
      <c r="AG66" s="125">
        <f t="shared" si="10"/>
        <v>0</v>
      </c>
      <c r="AH66" s="124">
        <f t="shared" si="11"/>
        <v>0</v>
      </c>
      <c r="AI66" s="126">
        <f t="shared" si="18"/>
        <v>32</v>
      </c>
      <c r="AJ66" s="126">
        <f t="shared" si="18"/>
        <v>20</v>
      </c>
      <c r="AK66" s="126">
        <f t="shared" si="18"/>
        <v>38</v>
      </c>
      <c r="AL66" s="126">
        <f t="shared" si="13"/>
        <v>25.333333400000001</v>
      </c>
      <c r="AM66" s="127">
        <v>265.91030000000001</v>
      </c>
      <c r="AN66" s="128" t="s">
        <v>244</v>
      </c>
      <c r="AO66" s="129">
        <v>53.78</v>
      </c>
    </row>
    <row r="67" spans="1:41" ht="20.25" hidden="1" customHeight="1" thickBot="1" x14ac:dyDescent="0.3">
      <c r="A67" s="118">
        <v>63</v>
      </c>
      <c r="B67" s="119" t="s">
        <v>20</v>
      </c>
      <c r="C67" s="119" t="s">
        <v>148</v>
      </c>
      <c r="D67" s="120" t="s">
        <v>149</v>
      </c>
      <c r="E67" s="121">
        <v>14</v>
      </c>
      <c r="F67" s="122">
        <v>5</v>
      </c>
      <c r="G67" s="122">
        <v>1</v>
      </c>
      <c r="H67" s="123">
        <f t="shared" si="0"/>
        <v>12.333333333333334</v>
      </c>
      <c r="I67" s="122">
        <f t="shared" si="1"/>
        <v>45.297866666666671</v>
      </c>
      <c r="J67" s="124">
        <v>1</v>
      </c>
      <c r="K67" s="124">
        <v>5</v>
      </c>
      <c r="L67" s="124">
        <v>14</v>
      </c>
      <c r="M67" s="125">
        <f t="shared" si="17"/>
        <v>-0.66666666666666674</v>
      </c>
      <c r="N67" s="124">
        <f t="shared" si="3"/>
        <v>-3.3024</v>
      </c>
      <c r="O67" s="122">
        <v>6</v>
      </c>
      <c r="P67" s="122">
        <v>14</v>
      </c>
      <c r="Q67" s="122">
        <v>0</v>
      </c>
      <c r="R67" s="123">
        <f t="shared" si="4"/>
        <v>1.333333333333333</v>
      </c>
      <c r="S67" s="122">
        <f t="shared" si="5"/>
        <v>5.4314666666666653</v>
      </c>
      <c r="T67" s="124">
        <v>5</v>
      </c>
      <c r="U67" s="124">
        <v>1</v>
      </c>
      <c r="V67" s="124">
        <v>4</v>
      </c>
      <c r="W67" s="125">
        <f t="shared" si="6"/>
        <v>4.666666666666667</v>
      </c>
      <c r="X67" s="124">
        <f t="shared" si="7"/>
        <v>7.8680000000000003</v>
      </c>
      <c r="Y67" s="122">
        <v>8</v>
      </c>
      <c r="Z67" s="122">
        <v>2</v>
      </c>
      <c r="AA67" s="122">
        <v>0</v>
      </c>
      <c r="AB67" s="123">
        <f t="shared" si="8"/>
        <v>7.333333333333333</v>
      </c>
      <c r="AC67" s="122">
        <f t="shared" si="9"/>
        <v>13.793999999999999</v>
      </c>
      <c r="AD67" s="124">
        <v>0</v>
      </c>
      <c r="AE67" s="124">
        <v>1</v>
      </c>
      <c r="AF67" s="124">
        <v>9</v>
      </c>
      <c r="AG67" s="125">
        <f t="shared" si="10"/>
        <v>-0.33333333333333331</v>
      </c>
      <c r="AH67" s="124">
        <f t="shared" si="11"/>
        <v>-0.54433333333333334</v>
      </c>
      <c r="AI67" s="126">
        <f t="shared" si="18"/>
        <v>34</v>
      </c>
      <c r="AJ67" s="126">
        <f t="shared" si="18"/>
        <v>28</v>
      </c>
      <c r="AK67" s="126">
        <f t="shared" si="18"/>
        <v>28</v>
      </c>
      <c r="AL67" s="126">
        <f t="shared" si="13"/>
        <v>24.666666759999998</v>
      </c>
      <c r="AM67" s="127">
        <v>264.91649999999998</v>
      </c>
      <c r="AN67" s="128" t="s">
        <v>54</v>
      </c>
      <c r="AO67" s="129">
        <v>54.33</v>
      </c>
    </row>
    <row r="68" spans="1:41" ht="20.25" hidden="1" customHeight="1" thickBot="1" x14ac:dyDescent="0.3">
      <c r="A68" s="118">
        <v>64</v>
      </c>
      <c r="B68" s="119" t="s">
        <v>20</v>
      </c>
      <c r="C68" s="119" t="s">
        <v>150</v>
      </c>
      <c r="D68" s="120" t="s">
        <v>140</v>
      </c>
      <c r="E68" s="121">
        <v>6</v>
      </c>
      <c r="F68" s="122">
        <v>12</v>
      </c>
      <c r="G68" s="122">
        <v>2</v>
      </c>
      <c r="H68" s="123">
        <f t="shared" si="0"/>
        <v>2</v>
      </c>
      <c r="I68" s="122">
        <f t="shared" si="1"/>
        <v>7.3456000000000001</v>
      </c>
      <c r="J68" s="124">
        <v>5</v>
      </c>
      <c r="K68" s="124">
        <v>3</v>
      </c>
      <c r="L68" s="124">
        <v>12</v>
      </c>
      <c r="M68" s="125">
        <f t="shared" si="17"/>
        <v>4</v>
      </c>
      <c r="N68" s="124">
        <f t="shared" si="3"/>
        <v>19.814399999999999</v>
      </c>
      <c r="O68" s="122">
        <v>9</v>
      </c>
      <c r="P68" s="122">
        <v>7</v>
      </c>
      <c r="Q68" s="122">
        <v>4</v>
      </c>
      <c r="R68" s="123">
        <f t="shared" si="4"/>
        <v>6.6666666666666661</v>
      </c>
      <c r="S68" s="122">
        <f t="shared" si="5"/>
        <v>27.15733333333333</v>
      </c>
      <c r="T68" s="124">
        <v>4</v>
      </c>
      <c r="U68" s="124">
        <v>4</v>
      </c>
      <c r="V68" s="124">
        <v>2</v>
      </c>
      <c r="W68" s="125">
        <f t="shared" si="6"/>
        <v>2.666666666666667</v>
      </c>
      <c r="X68" s="124">
        <f t="shared" si="7"/>
        <v>4.4960000000000004</v>
      </c>
      <c r="Y68" s="122">
        <v>6</v>
      </c>
      <c r="Z68" s="122">
        <v>4</v>
      </c>
      <c r="AA68" s="122">
        <v>0</v>
      </c>
      <c r="AB68" s="123">
        <f t="shared" si="8"/>
        <v>4.666666666666667</v>
      </c>
      <c r="AC68" s="122">
        <f t="shared" si="9"/>
        <v>8.7780000000000005</v>
      </c>
      <c r="AD68" s="124">
        <v>2</v>
      </c>
      <c r="AE68" s="124">
        <v>4</v>
      </c>
      <c r="AF68" s="124">
        <v>4</v>
      </c>
      <c r="AG68" s="125">
        <f t="shared" si="10"/>
        <v>0.66666666666666674</v>
      </c>
      <c r="AH68" s="124">
        <f t="shared" si="11"/>
        <v>1.0886666666666669</v>
      </c>
      <c r="AI68" s="126">
        <f t="shared" si="18"/>
        <v>32</v>
      </c>
      <c r="AJ68" s="126">
        <f t="shared" si="18"/>
        <v>34</v>
      </c>
      <c r="AK68" s="126">
        <f t="shared" si="18"/>
        <v>24</v>
      </c>
      <c r="AL68" s="126">
        <f t="shared" si="13"/>
        <v>20.66666678</v>
      </c>
      <c r="AM68" s="127">
        <v>264.34230000000002</v>
      </c>
      <c r="AN68" s="128" t="s">
        <v>54</v>
      </c>
      <c r="AO68" s="129">
        <v>54.67</v>
      </c>
    </row>
    <row r="69" spans="1:41" ht="20.25" hidden="1" customHeight="1" thickBot="1" x14ac:dyDescent="0.3">
      <c r="A69" s="118">
        <v>65</v>
      </c>
      <c r="B69" s="119" t="s">
        <v>20</v>
      </c>
      <c r="C69" s="119" t="s">
        <v>151</v>
      </c>
      <c r="D69" s="120" t="s">
        <v>134</v>
      </c>
      <c r="E69" s="121">
        <v>11</v>
      </c>
      <c r="F69" s="122">
        <v>5</v>
      </c>
      <c r="G69" s="122">
        <v>4</v>
      </c>
      <c r="H69" s="123">
        <f t="shared" ref="H69:H120" si="19">E69-F69/3</f>
        <v>9.3333333333333339</v>
      </c>
      <c r="I69" s="122">
        <f t="shared" ref="I69:I120" si="20">H69*3.6728</f>
        <v>34.279466666666671</v>
      </c>
      <c r="J69" s="124">
        <v>3</v>
      </c>
      <c r="K69" s="124">
        <v>6</v>
      </c>
      <c r="L69" s="124">
        <v>11</v>
      </c>
      <c r="M69" s="125">
        <f t="shared" si="17"/>
        <v>1</v>
      </c>
      <c r="N69" s="124">
        <f t="shared" ref="N69:N120" si="21">M69*4.9536</f>
        <v>4.9535999999999998</v>
      </c>
      <c r="O69" s="122">
        <v>4</v>
      </c>
      <c r="P69" s="122">
        <v>10</v>
      </c>
      <c r="Q69" s="122">
        <v>6</v>
      </c>
      <c r="R69" s="123">
        <f t="shared" ref="R69:R120" si="22">O69-P69/3</f>
        <v>0.66666666666666652</v>
      </c>
      <c r="S69" s="122">
        <f t="shared" ref="S69:S120" si="23">R69*4.0736</f>
        <v>2.7157333333333327</v>
      </c>
      <c r="T69" s="124">
        <v>5</v>
      </c>
      <c r="U69" s="124">
        <v>3</v>
      </c>
      <c r="V69" s="124">
        <v>2</v>
      </c>
      <c r="W69" s="125">
        <f t="shared" ref="W69:W120" si="24">T69-U69/3</f>
        <v>4</v>
      </c>
      <c r="X69" s="124">
        <f t="shared" ref="X69:X120" si="25">W69*1.686</f>
        <v>6.7439999999999998</v>
      </c>
      <c r="Y69" s="122">
        <v>8</v>
      </c>
      <c r="Z69" s="122">
        <v>2</v>
      </c>
      <c r="AA69" s="122">
        <v>0</v>
      </c>
      <c r="AB69" s="123">
        <f t="shared" ref="AB69:AB120" si="26">Y69-Z69/3</f>
        <v>7.333333333333333</v>
      </c>
      <c r="AC69" s="122">
        <f t="shared" ref="AC69:AC120" si="27">AB69*1.881</f>
        <v>13.793999999999999</v>
      </c>
      <c r="AD69" s="124">
        <v>1</v>
      </c>
      <c r="AE69" s="124">
        <v>5</v>
      </c>
      <c r="AF69" s="124">
        <v>4</v>
      </c>
      <c r="AG69" s="125">
        <f t="shared" ref="AG69:AG120" si="28">AD69-AE69/3</f>
        <v>-0.66666666666666674</v>
      </c>
      <c r="AH69" s="124">
        <f t="shared" ref="AH69:AH120" si="29">AG69*1.633</f>
        <v>-1.0886666666666669</v>
      </c>
      <c r="AI69" s="126">
        <f t="shared" si="18"/>
        <v>32</v>
      </c>
      <c r="AJ69" s="126">
        <f t="shared" si="18"/>
        <v>31</v>
      </c>
      <c r="AK69" s="126">
        <f t="shared" si="18"/>
        <v>27</v>
      </c>
      <c r="AL69" s="126">
        <f t="shared" ref="AL69:AL120" si="30">AI69-AJ69*0.33333333</f>
        <v>21.666666769999999</v>
      </c>
      <c r="AM69" s="127">
        <v>259.21069999999997</v>
      </c>
      <c r="AN69" s="128" t="s">
        <v>244</v>
      </c>
      <c r="AO69" s="129">
        <v>57.63</v>
      </c>
    </row>
    <row r="70" spans="1:41" ht="20.25" hidden="1" customHeight="1" thickBot="1" x14ac:dyDescent="0.3">
      <c r="A70" s="118">
        <v>66</v>
      </c>
      <c r="B70" s="119" t="s">
        <v>20</v>
      </c>
      <c r="C70" s="119" t="s">
        <v>152</v>
      </c>
      <c r="D70" s="120" t="s">
        <v>153</v>
      </c>
      <c r="E70" s="121">
        <v>9</v>
      </c>
      <c r="F70" s="122">
        <v>4</v>
      </c>
      <c r="G70" s="122">
        <v>7</v>
      </c>
      <c r="H70" s="123">
        <f t="shared" si="19"/>
        <v>7.666666666666667</v>
      </c>
      <c r="I70" s="122">
        <f t="shared" si="20"/>
        <v>28.158133333333335</v>
      </c>
      <c r="J70" s="124">
        <v>1</v>
      </c>
      <c r="K70" s="124">
        <v>6</v>
      </c>
      <c r="L70" s="124">
        <v>13</v>
      </c>
      <c r="M70" s="125">
        <f t="shared" si="17"/>
        <v>-1</v>
      </c>
      <c r="N70" s="124">
        <f t="shared" si="21"/>
        <v>-4.9535999999999998</v>
      </c>
      <c r="O70" s="122">
        <v>6</v>
      </c>
      <c r="P70" s="122">
        <v>6</v>
      </c>
      <c r="Q70" s="122">
        <v>8</v>
      </c>
      <c r="R70" s="123">
        <f t="shared" si="22"/>
        <v>4</v>
      </c>
      <c r="S70" s="122">
        <f t="shared" si="23"/>
        <v>16.2944</v>
      </c>
      <c r="T70" s="124">
        <v>3</v>
      </c>
      <c r="U70" s="124">
        <v>3</v>
      </c>
      <c r="V70" s="124">
        <v>4</v>
      </c>
      <c r="W70" s="125">
        <f t="shared" si="24"/>
        <v>2</v>
      </c>
      <c r="X70" s="124">
        <f t="shared" si="25"/>
        <v>3.3719999999999999</v>
      </c>
      <c r="Y70" s="122">
        <v>8</v>
      </c>
      <c r="Z70" s="122">
        <v>1</v>
      </c>
      <c r="AA70" s="122">
        <v>1</v>
      </c>
      <c r="AB70" s="123">
        <f t="shared" si="26"/>
        <v>7.666666666666667</v>
      </c>
      <c r="AC70" s="122">
        <f t="shared" si="27"/>
        <v>14.421000000000001</v>
      </c>
      <c r="AD70" s="124">
        <v>3</v>
      </c>
      <c r="AE70" s="124">
        <v>4</v>
      </c>
      <c r="AF70" s="124">
        <v>3</v>
      </c>
      <c r="AG70" s="125">
        <f t="shared" si="28"/>
        <v>1.6666666666666667</v>
      </c>
      <c r="AH70" s="124">
        <f t="shared" si="29"/>
        <v>2.7216666666666667</v>
      </c>
      <c r="AI70" s="126">
        <f t="shared" si="18"/>
        <v>30</v>
      </c>
      <c r="AJ70" s="126">
        <f t="shared" si="18"/>
        <v>24</v>
      </c>
      <c r="AK70" s="126">
        <f t="shared" si="18"/>
        <v>36</v>
      </c>
      <c r="AL70" s="126">
        <f t="shared" si="30"/>
        <v>22.00000008</v>
      </c>
      <c r="AM70" s="127">
        <v>254.0076</v>
      </c>
      <c r="AN70" s="128" t="s">
        <v>54</v>
      </c>
      <c r="AO70" s="129">
        <v>60.75</v>
      </c>
    </row>
    <row r="71" spans="1:41" ht="20.25" hidden="1" customHeight="1" thickBot="1" x14ac:dyDescent="0.3">
      <c r="A71" s="118">
        <v>67</v>
      </c>
      <c r="B71" s="119" t="s">
        <v>20</v>
      </c>
      <c r="C71" s="119" t="s">
        <v>154</v>
      </c>
      <c r="D71" s="120" t="s">
        <v>93</v>
      </c>
      <c r="E71" s="121">
        <v>9</v>
      </c>
      <c r="F71" s="122">
        <v>6</v>
      </c>
      <c r="G71" s="122">
        <v>5</v>
      </c>
      <c r="H71" s="123">
        <f t="shared" si="19"/>
        <v>7</v>
      </c>
      <c r="I71" s="122">
        <f t="shared" si="20"/>
        <v>25.709600000000002</v>
      </c>
      <c r="J71" s="124">
        <v>5</v>
      </c>
      <c r="K71" s="124">
        <v>5</v>
      </c>
      <c r="L71" s="124">
        <v>10</v>
      </c>
      <c r="M71" s="125">
        <f t="shared" si="17"/>
        <v>3.333333333333333</v>
      </c>
      <c r="N71" s="124">
        <f t="shared" si="21"/>
        <v>16.511999999999997</v>
      </c>
      <c r="O71" s="122">
        <v>6</v>
      </c>
      <c r="P71" s="122">
        <v>14</v>
      </c>
      <c r="Q71" s="122">
        <v>0</v>
      </c>
      <c r="R71" s="123">
        <f t="shared" si="22"/>
        <v>1.333333333333333</v>
      </c>
      <c r="S71" s="122">
        <f t="shared" si="23"/>
        <v>5.4314666666666653</v>
      </c>
      <c r="T71" s="124">
        <v>1</v>
      </c>
      <c r="U71" s="124">
        <v>7</v>
      </c>
      <c r="V71" s="124">
        <v>2</v>
      </c>
      <c r="W71" s="125">
        <f t="shared" si="24"/>
        <v>-1.3333333333333335</v>
      </c>
      <c r="X71" s="124">
        <f t="shared" si="25"/>
        <v>-2.2480000000000002</v>
      </c>
      <c r="Y71" s="122">
        <v>5</v>
      </c>
      <c r="Z71" s="122">
        <v>4</v>
      </c>
      <c r="AA71" s="122">
        <v>1</v>
      </c>
      <c r="AB71" s="123">
        <f t="shared" si="26"/>
        <v>3.666666666666667</v>
      </c>
      <c r="AC71" s="122">
        <f t="shared" si="27"/>
        <v>6.8970000000000002</v>
      </c>
      <c r="AD71" s="124">
        <v>1</v>
      </c>
      <c r="AE71" s="124">
        <v>6</v>
      </c>
      <c r="AF71" s="124">
        <v>3</v>
      </c>
      <c r="AG71" s="125">
        <f t="shared" si="28"/>
        <v>-1</v>
      </c>
      <c r="AH71" s="124">
        <f t="shared" si="29"/>
        <v>-1.633</v>
      </c>
      <c r="AI71" s="126">
        <f t="shared" si="18"/>
        <v>27</v>
      </c>
      <c r="AJ71" s="126">
        <f t="shared" si="18"/>
        <v>42</v>
      </c>
      <c r="AK71" s="126">
        <f t="shared" si="18"/>
        <v>21</v>
      </c>
      <c r="AL71" s="126">
        <f t="shared" si="30"/>
        <v>13.000000140000001</v>
      </c>
      <c r="AM71" s="127">
        <v>251.99529999999999</v>
      </c>
      <c r="AN71" s="128" t="s">
        <v>244</v>
      </c>
      <c r="AO71" s="129">
        <v>61.95</v>
      </c>
    </row>
    <row r="72" spans="1:41" ht="20.25" hidden="1" customHeight="1" x14ac:dyDescent="0.25">
      <c r="A72" s="118">
        <v>68</v>
      </c>
      <c r="B72" s="119" t="s">
        <v>20</v>
      </c>
      <c r="C72" s="119" t="s">
        <v>155</v>
      </c>
      <c r="D72" s="120" t="s">
        <v>156</v>
      </c>
      <c r="E72" s="121">
        <v>6</v>
      </c>
      <c r="F72" s="122">
        <v>7</v>
      </c>
      <c r="G72" s="122">
        <v>7</v>
      </c>
      <c r="H72" s="123">
        <f t="shared" si="19"/>
        <v>3.6666666666666665</v>
      </c>
      <c r="I72" s="122">
        <f t="shared" si="20"/>
        <v>13.466933333333333</v>
      </c>
      <c r="J72" s="124">
        <v>5</v>
      </c>
      <c r="K72" s="124">
        <v>8</v>
      </c>
      <c r="L72" s="124">
        <v>7</v>
      </c>
      <c r="M72" s="125">
        <f t="shared" si="17"/>
        <v>2.3333333333333335</v>
      </c>
      <c r="N72" s="124">
        <f t="shared" si="21"/>
        <v>11.558400000000001</v>
      </c>
      <c r="O72" s="122">
        <v>7</v>
      </c>
      <c r="P72" s="122">
        <v>5</v>
      </c>
      <c r="Q72" s="122">
        <v>8</v>
      </c>
      <c r="R72" s="123">
        <f t="shared" si="22"/>
        <v>5.333333333333333</v>
      </c>
      <c r="S72" s="122">
        <f t="shared" si="23"/>
        <v>21.725866666666665</v>
      </c>
      <c r="T72" s="124">
        <v>4</v>
      </c>
      <c r="U72" s="124">
        <v>4</v>
      </c>
      <c r="V72" s="124">
        <v>2</v>
      </c>
      <c r="W72" s="125">
        <f t="shared" si="24"/>
        <v>2.666666666666667</v>
      </c>
      <c r="X72" s="124">
        <f t="shared" si="25"/>
        <v>4.4960000000000004</v>
      </c>
      <c r="Y72" s="122">
        <v>3</v>
      </c>
      <c r="Z72" s="122">
        <v>4</v>
      </c>
      <c r="AA72" s="122">
        <v>3</v>
      </c>
      <c r="AB72" s="123">
        <f t="shared" si="26"/>
        <v>1.6666666666666667</v>
      </c>
      <c r="AC72" s="122">
        <f t="shared" si="27"/>
        <v>3.1350000000000002</v>
      </c>
      <c r="AD72" s="124">
        <v>2</v>
      </c>
      <c r="AE72" s="124">
        <v>5</v>
      </c>
      <c r="AF72" s="124">
        <v>3</v>
      </c>
      <c r="AG72" s="125">
        <f t="shared" si="28"/>
        <v>0.33333333333333326</v>
      </c>
      <c r="AH72" s="124">
        <f t="shared" si="29"/>
        <v>0.54433333333333322</v>
      </c>
      <c r="AI72" s="126">
        <f t="shared" si="18"/>
        <v>27</v>
      </c>
      <c r="AJ72" s="126">
        <f t="shared" si="18"/>
        <v>33</v>
      </c>
      <c r="AK72" s="126">
        <f t="shared" si="18"/>
        <v>30</v>
      </c>
      <c r="AL72" s="126">
        <f t="shared" si="30"/>
        <v>16.000000110000002</v>
      </c>
      <c r="AM72" s="127">
        <v>251.73179999999999</v>
      </c>
      <c r="AN72" s="128" t="s">
        <v>252</v>
      </c>
      <c r="AO72" s="129">
        <v>62.12</v>
      </c>
    </row>
    <row r="73" spans="1:41" ht="20.25" hidden="1" customHeight="1" thickBot="1" x14ac:dyDescent="0.3">
      <c r="A73" s="118">
        <v>69</v>
      </c>
      <c r="B73" s="119" t="s">
        <v>20</v>
      </c>
      <c r="C73" s="119" t="s">
        <v>157</v>
      </c>
      <c r="D73" s="120" t="s">
        <v>158</v>
      </c>
      <c r="E73" s="121">
        <v>6</v>
      </c>
      <c r="F73" s="122">
        <v>10</v>
      </c>
      <c r="G73" s="122">
        <v>4</v>
      </c>
      <c r="H73" s="123">
        <f t="shared" si="19"/>
        <v>2.6666666666666665</v>
      </c>
      <c r="I73" s="122">
        <f t="shared" si="20"/>
        <v>9.7941333333333329</v>
      </c>
      <c r="J73" s="124">
        <v>2</v>
      </c>
      <c r="K73" s="124">
        <v>10</v>
      </c>
      <c r="L73" s="124">
        <v>8</v>
      </c>
      <c r="M73" s="125">
        <f t="shared" si="17"/>
        <v>-1.3333333333333335</v>
      </c>
      <c r="N73" s="124">
        <f t="shared" si="21"/>
        <v>-6.6048</v>
      </c>
      <c r="O73" s="122">
        <v>13</v>
      </c>
      <c r="P73" s="122">
        <v>7</v>
      </c>
      <c r="Q73" s="122">
        <v>0</v>
      </c>
      <c r="R73" s="123">
        <f t="shared" si="22"/>
        <v>10.666666666666666</v>
      </c>
      <c r="S73" s="122">
        <f t="shared" si="23"/>
        <v>43.45173333333333</v>
      </c>
      <c r="T73" s="124">
        <v>6</v>
      </c>
      <c r="U73" s="124">
        <v>3</v>
      </c>
      <c r="V73" s="124">
        <v>1</v>
      </c>
      <c r="W73" s="125">
        <f t="shared" si="24"/>
        <v>5</v>
      </c>
      <c r="X73" s="124">
        <f t="shared" si="25"/>
        <v>8.43</v>
      </c>
      <c r="Y73" s="122">
        <v>5</v>
      </c>
      <c r="Z73" s="122">
        <v>5</v>
      </c>
      <c r="AA73" s="122">
        <v>0</v>
      </c>
      <c r="AB73" s="123">
        <f t="shared" si="26"/>
        <v>3.333333333333333</v>
      </c>
      <c r="AC73" s="122">
        <f t="shared" si="27"/>
        <v>6.27</v>
      </c>
      <c r="AD73" s="124">
        <v>2</v>
      </c>
      <c r="AE73" s="124">
        <v>8</v>
      </c>
      <c r="AF73" s="124">
        <v>0</v>
      </c>
      <c r="AG73" s="125">
        <f t="shared" si="28"/>
        <v>-0.66666666666666652</v>
      </c>
      <c r="AH73" s="124">
        <f t="shared" si="29"/>
        <v>-1.0886666666666664</v>
      </c>
      <c r="AI73" s="126">
        <f t="shared" si="18"/>
        <v>34</v>
      </c>
      <c r="AJ73" s="126">
        <f t="shared" si="18"/>
        <v>43</v>
      </c>
      <c r="AK73" s="126">
        <f t="shared" si="18"/>
        <v>13</v>
      </c>
      <c r="AL73" s="126">
        <f t="shared" si="30"/>
        <v>19.666666810000002</v>
      </c>
      <c r="AM73" s="127">
        <v>249.51990000000001</v>
      </c>
      <c r="AN73" s="128" t="s">
        <v>245</v>
      </c>
      <c r="AO73" s="129">
        <v>63.5</v>
      </c>
    </row>
    <row r="74" spans="1:41" ht="20.25" hidden="1" customHeight="1" thickBot="1" x14ac:dyDescent="0.3">
      <c r="A74" s="118">
        <v>70</v>
      </c>
      <c r="B74" s="119" t="s">
        <v>20</v>
      </c>
      <c r="C74" s="119" t="s">
        <v>159</v>
      </c>
      <c r="D74" s="120" t="s">
        <v>160</v>
      </c>
      <c r="E74" s="121">
        <v>8</v>
      </c>
      <c r="F74" s="122">
        <v>11</v>
      </c>
      <c r="G74" s="122">
        <v>1</v>
      </c>
      <c r="H74" s="123">
        <f t="shared" si="19"/>
        <v>4.3333333333333339</v>
      </c>
      <c r="I74" s="122">
        <f t="shared" si="20"/>
        <v>15.915466666666669</v>
      </c>
      <c r="J74" s="124">
        <v>7</v>
      </c>
      <c r="K74" s="124">
        <v>11</v>
      </c>
      <c r="L74" s="124">
        <v>2</v>
      </c>
      <c r="M74" s="125">
        <f t="shared" si="17"/>
        <v>3.3333333333333335</v>
      </c>
      <c r="N74" s="124">
        <f t="shared" si="21"/>
        <v>16.512</v>
      </c>
      <c r="O74" s="122">
        <v>7</v>
      </c>
      <c r="P74" s="122">
        <v>11</v>
      </c>
      <c r="Q74" s="122">
        <v>2</v>
      </c>
      <c r="R74" s="123">
        <f t="shared" si="22"/>
        <v>3.3333333333333335</v>
      </c>
      <c r="S74" s="122">
        <f t="shared" si="23"/>
        <v>13.578666666666667</v>
      </c>
      <c r="T74" s="124">
        <v>2</v>
      </c>
      <c r="U74" s="124">
        <v>7</v>
      </c>
      <c r="V74" s="124">
        <v>1</v>
      </c>
      <c r="W74" s="125">
        <f t="shared" si="24"/>
        <v>-0.33333333333333348</v>
      </c>
      <c r="X74" s="124">
        <f t="shared" si="25"/>
        <v>-0.56200000000000028</v>
      </c>
      <c r="Y74" s="122">
        <v>4</v>
      </c>
      <c r="Z74" s="122">
        <v>6</v>
      </c>
      <c r="AA74" s="122">
        <v>0</v>
      </c>
      <c r="AB74" s="123">
        <f t="shared" si="26"/>
        <v>2</v>
      </c>
      <c r="AC74" s="122">
        <f t="shared" si="27"/>
        <v>3.762</v>
      </c>
      <c r="AD74" s="124">
        <v>2</v>
      </c>
      <c r="AE74" s="124">
        <v>6</v>
      </c>
      <c r="AF74" s="124">
        <v>2</v>
      </c>
      <c r="AG74" s="125">
        <f t="shared" si="28"/>
        <v>0</v>
      </c>
      <c r="AH74" s="124">
        <f t="shared" si="29"/>
        <v>0</v>
      </c>
      <c r="AI74" s="126">
        <f t="shared" si="18"/>
        <v>30</v>
      </c>
      <c r="AJ74" s="126">
        <f t="shared" si="18"/>
        <v>52</v>
      </c>
      <c r="AK74" s="126">
        <f t="shared" si="18"/>
        <v>8</v>
      </c>
      <c r="AL74" s="126">
        <f t="shared" si="30"/>
        <v>12.666666840000001</v>
      </c>
      <c r="AM74" s="127">
        <v>248.94030000000001</v>
      </c>
      <c r="AN74" s="128" t="s">
        <v>244</v>
      </c>
      <c r="AO74" s="129">
        <v>63.87</v>
      </c>
    </row>
    <row r="75" spans="1:41" ht="20.25" hidden="1" customHeight="1" thickBot="1" x14ac:dyDescent="0.3">
      <c r="A75" s="118">
        <v>71</v>
      </c>
      <c r="B75" s="119" t="s">
        <v>20</v>
      </c>
      <c r="C75" s="119" t="s">
        <v>161</v>
      </c>
      <c r="D75" s="120" t="s">
        <v>162</v>
      </c>
      <c r="E75" s="121">
        <v>8</v>
      </c>
      <c r="F75" s="122">
        <v>12</v>
      </c>
      <c r="G75" s="122">
        <v>0</v>
      </c>
      <c r="H75" s="123">
        <f t="shared" si="19"/>
        <v>4</v>
      </c>
      <c r="I75" s="122">
        <f t="shared" si="20"/>
        <v>14.6912</v>
      </c>
      <c r="J75" s="124">
        <v>4</v>
      </c>
      <c r="K75" s="124">
        <v>16</v>
      </c>
      <c r="L75" s="124">
        <v>0</v>
      </c>
      <c r="M75" s="125">
        <f t="shared" si="17"/>
        <v>-1.333333333333333</v>
      </c>
      <c r="N75" s="124">
        <f t="shared" si="21"/>
        <v>-6.6047999999999982</v>
      </c>
      <c r="O75" s="122">
        <v>12</v>
      </c>
      <c r="P75" s="122">
        <v>8</v>
      </c>
      <c r="Q75" s="122">
        <v>0</v>
      </c>
      <c r="R75" s="123">
        <f t="shared" si="22"/>
        <v>9.3333333333333339</v>
      </c>
      <c r="S75" s="122">
        <f t="shared" si="23"/>
        <v>38.020266666666672</v>
      </c>
      <c r="T75" s="124">
        <v>1</v>
      </c>
      <c r="U75" s="124">
        <v>9</v>
      </c>
      <c r="V75" s="124">
        <v>0</v>
      </c>
      <c r="W75" s="125">
        <f t="shared" si="24"/>
        <v>-2</v>
      </c>
      <c r="X75" s="124">
        <f t="shared" si="25"/>
        <v>-3.3719999999999999</v>
      </c>
      <c r="Y75" s="122">
        <v>3</v>
      </c>
      <c r="Z75" s="122">
        <v>7</v>
      </c>
      <c r="AA75" s="122">
        <v>0</v>
      </c>
      <c r="AB75" s="123">
        <f t="shared" si="26"/>
        <v>0.66666666666666652</v>
      </c>
      <c r="AC75" s="122">
        <f t="shared" si="27"/>
        <v>1.2539999999999998</v>
      </c>
      <c r="AD75" s="124">
        <v>8</v>
      </c>
      <c r="AE75" s="124">
        <v>2</v>
      </c>
      <c r="AF75" s="124">
        <v>0</v>
      </c>
      <c r="AG75" s="125">
        <f t="shared" si="28"/>
        <v>7.333333333333333</v>
      </c>
      <c r="AH75" s="124">
        <f t="shared" si="29"/>
        <v>11.975333333333333</v>
      </c>
      <c r="AI75" s="126">
        <f t="shared" si="18"/>
        <v>36</v>
      </c>
      <c r="AJ75" s="126">
        <f t="shared" si="18"/>
        <v>54</v>
      </c>
      <c r="AK75" s="126">
        <f t="shared" si="18"/>
        <v>0</v>
      </c>
      <c r="AL75" s="126">
        <f t="shared" si="30"/>
        <v>18.000000180000001</v>
      </c>
      <c r="AM75" s="127">
        <v>248.2381</v>
      </c>
      <c r="AN75" s="128" t="s">
        <v>244</v>
      </c>
      <c r="AO75" s="129">
        <v>64.31</v>
      </c>
    </row>
    <row r="76" spans="1:41" ht="20.25" hidden="1" customHeight="1" thickBot="1" x14ac:dyDescent="0.3">
      <c r="A76" s="118">
        <v>72</v>
      </c>
      <c r="B76" s="119" t="s">
        <v>20</v>
      </c>
      <c r="C76" s="119" t="s">
        <v>163</v>
      </c>
      <c r="D76" s="120" t="s">
        <v>164</v>
      </c>
      <c r="E76" s="121">
        <v>9</v>
      </c>
      <c r="F76" s="122">
        <v>8</v>
      </c>
      <c r="G76" s="122">
        <v>3</v>
      </c>
      <c r="H76" s="123">
        <f t="shared" si="19"/>
        <v>6.3333333333333339</v>
      </c>
      <c r="I76" s="122">
        <f t="shared" si="20"/>
        <v>23.261066666666668</v>
      </c>
      <c r="J76" s="124">
        <v>4</v>
      </c>
      <c r="K76" s="124">
        <v>9</v>
      </c>
      <c r="L76" s="124">
        <v>7</v>
      </c>
      <c r="M76" s="125">
        <f t="shared" si="17"/>
        <v>1</v>
      </c>
      <c r="N76" s="124">
        <f t="shared" si="21"/>
        <v>4.9535999999999998</v>
      </c>
      <c r="O76" s="122">
        <v>6</v>
      </c>
      <c r="P76" s="122">
        <v>10</v>
      </c>
      <c r="Q76" s="122">
        <v>4</v>
      </c>
      <c r="R76" s="123">
        <f t="shared" si="22"/>
        <v>2.6666666666666665</v>
      </c>
      <c r="S76" s="122">
        <f t="shared" si="23"/>
        <v>10.862933333333332</v>
      </c>
      <c r="T76" s="124">
        <v>2</v>
      </c>
      <c r="U76" s="124">
        <v>2</v>
      </c>
      <c r="V76" s="124">
        <v>6</v>
      </c>
      <c r="W76" s="125">
        <f t="shared" si="24"/>
        <v>1.3333333333333335</v>
      </c>
      <c r="X76" s="124">
        <f t="shared" si="25"/>
        <v>2.2480000000000002</v>
      </c>
      <c r="Y76" s="122">
        <v>3</v>
      </c>
      <c r="Z76" s="122">
        <v>4</v>
      </c>
      <c r="AA76" s="122">
        <v>3</v>
      </c>
      <c r="AB76" s="123">
        <f t="shared" si="26"/>
        <v>1.6666666666666667</v>
      </c>
      <c r="AC76" s="122">
        <f t="shared" si="27"/>
        <v>3.1350000000000002</v>
      </c>
      <c r="AD76" s="124">
        <v>3</v>
      </c>
      <c r="AE76" s="124">
        <v>2</v>
      </c>
      <c r="AF76" s="124">
        <v>5</v>
      </c>
      <c r="AG76" s="125">
        <f t="shared" si="28"/>
        <v>2.3333333333333335</v>
      </c>
      <c r="AH76" s="124">
        <f t="shared" si="29"/>
        <v>3.8103333333333338</v>
      </c>
      <c r="AI76" s="126">
        <f t="shared" si="18"/>
        <v>27</v>
      </c>
      <c r="AJ76" s="126">
        <f t="shared" si="18"/>
        <v>35</v>
      </c>
      <c r="AK76" s="126">
        <f t="shared" si="18"/>
        <v>28</v>
      </c>
      <c r="AL76" s="126">
        <f t="shared" si="30"/>
        <v>15.333333450000001</v>
      </c>
      <c r="AM76" s="127">
        <v>246.58449999999999</v>
      </c>
      <c r="AN76" s="128" t="s">
        <v>245</v>
      </c>
      <c r="AO76" s="129">
        <v>65.36</v>
      </c>
    </row>
    <row r="77" spans="1:41" ht="20.25" hidden="1" customHeight="1" thickBot="1" x14ac:dyDescent="0.3">
      <c r="A77" s="118">
        <v>73</v>
      </c>
      <c r="B77" s="119" t="s">
        <v>20</v>
      </c>
      <c r="C77" s="119" t="s">
        <v>165</v>
      </c>
      <c r="D77" s="120" t="s">
        <v>166</v>
      </c>
      <c r="E77" s="121">
        <v>8</v>
      </c>
      <c r="F77" s="122">
        <v>9</v>
      </c>
      <c r="G77" s="122">
        <v>3</v>
      </c>
      <c r="H77" s="123">
        <f t="shared" si="19"/>
        <v>5</v>
      </c>
      <c r="I77" s="122">
        <f t="shared" si="20"/>
        <v>18.364000000000001</v>
      </c>
      <c r="J77" s="124">
        <v>6</v>
      </c>
      <c r="K77" s="124">
        <v>12</v>
      </c>
      <c r="L77" s="124">
        <v>2</v>
      </c>
      <c r="M77" s="125">
        <f>J77-K77*0.33333333</f>
        <v>2.0000000400000002</v>
      </c>
      <c r="N77" s="124">
        <f t="shared" si="21"/>
        <v>9.9072001981440003</v>
      </c>
      <c r="O77" s="122">
        <v>6</v>
      </c>
      <c r="P77" s="122">
        <v>14</v>
      </c>
      <c r="Q77" s="122">
        <v>0</v>
      </c>
      <c r="R77" s="123">
        <f t="shared" si="22"/>
        <v>1.333333333333333</v>
      </c>
      <c r="S77" s="122">
        <f t="shared" si="23"/>
        <v>5.4314666666666653</v>
      </c>
      <c r="T77" s="124">
        <v>2</v>
      </c>
      <c r="U77" s="124">
        <v>8</v>
      </c>
      <c r="V77" s="124">
        <v>0</v>
      </c>
      <c r="W77" s="125">
        <f t="shared" si="24"/>
        <v>-0.66666666666666652</v>
      </c>
      <c r="X77" s="124">
        <f t="shared" si="25"/>
        <v>-1.1239999999999997</v>
      </c>
      <c r="Y77" s="122">
        <v>8</v>
      </c>
      <c r="Z77" s="122">
        <v>2</v>
      </c>
      <c r="AA77" s="122">
        <v>0</v>
      </c>
      <c r="AB77" s="123">
        <f t="shared" si="26"/>
        <v>7.333333333333333</v>
      </c>
      <c r="AC77" s="122">
        <f t="shared" si="27"/>
        <v>13.793999999999999</v>
      </c>
      <c r="AD77" s="124">
        <v>2</v>
      </c>
      <c r="AE77" s="124">
        <v>4</v>
      </c>
      <c r="AF77" s="124">
        <v>4</v>
      </c>
      <c r="AG77" s="125">
        <f t="shared" si="28"/>
        <v>0.66666666666666674</v>
      </c>
      <c r="AH77" s="124">
        <f t="shared" si="29"/>
        <v>1.0886666666666669</v>
      </c>
      <c r="AI77" s="126">
        <f t="shared" si="18"/>
        <v>32</v>
      </c>
      <c r="AJ77" s="126">
        <f t="shared" si="18"/>
        <v>49</v>
      </c>
      <c r="AK77" s="126">
        <f t="shared" si="18"/>
        <v>9</v>
      </c>
      <c r="AL77" s="126">
        <f t="shared" si="30"/>
        <v>15.66666683</v>
      </c>
      <c r="AM77" s="127">
        <v>246.00810000000001</v>
      </c>
      <c r="AN77" s="128" t="s">
        <v>54</v>
      </c>
      <c r="AO77" s="129">
        <v>65.73</v>
      </c>
    </row>
    <row r="78" spans="1:41" ht="20.25" hidden="1" customHeight="1" thickBot="1" x14ac:dyDescent="0.3">
      <c r="A78" s="118">
        <v>74</v>
      </c>
      <c r="B78" s="119" t="s">
        <v>20</v>
      </c>
      <c r="C78" s="119" t="s">
        <v>167</v>
      </c>
      <c r="D78" s="120" t="s">
        <v>168</v>
      </c>
      <c r="E78" s="121">
        <v>9</v>
      </c>
      <c r="F78" s="122">
        <v>11</v>
      </c>
      <c r="G78" s="122">
        <v>1</v>
      </c>
      <c r="H78" s="123">
        <f t="shared" si="19"/>
        <v>5.3333333333333339</v>
      </c>
      <c r="I78" s="122">
        <f t="shared" si="20"/>
        <v>19.588266666666669</v>
      </c>
      <c r="J78" s="124">
        <v>1</v>
      </c>
      <c r="K78" s="124">
        <v>4</v>
      </c>
      <c r="L78" s="124">
        <v>15</v>
      </c>
      <c r="M78" s="125">
        <f t="shared" ref="M78:M112" si="31">J78-K78/3</f>
        <v>-0.33333333333333326</v>
      </c>
      <c r="N78" s="124">
        <f t="shared" si="21"/>
        <v>-1.6511999999999996</v>
      </c>
      <c r="O78" s="122">
        <v>8</v>
      </c>
      <c r="P78" s="122">
        <v>9</v>
      </c>
      <c r="Q78" s="122">
        <v>3</v>
      </c>
      <c r="R78" s="123">
        <f t="shared" si="22"/>
        <v>5</v>
      </c>
      <c r="S78" s="122">
        <f t="shared" si="23"/>
        <v>20.367999999999999</v>
      </c>
      <c r="T78" s="124">
        <v>3</v>
      </c>
      <c r="U78" s="124">
        <v>4</v>
      </c>
      <c r="V78" s="124">
        <v>3</v>
      </c>
      <c r="W78" s="125">
        <f t="shared" si="24"/>
        <v>1.6666666666666667</v>
      </c>
      <c r="X78" s="124">
        <f t="shared" si="25"/>
        <v>2.81</v>
      </c>
      <c r="Y78" s="122">
        <v>6</v>
      </c>
      <c r="Z78" s="122">
        <v>4</v>
      </c>
      <c r="AA78" s="122">
        <v>0</v>
      </c>
      <c r="AB78" s="123">
        <f t="shared" si="26"/>
        <v>4.666666666666667</v>
      </c>
      <c r="AC78" s="122">
        <f t="shared" si="27"/>
        <v>8.7780000000000005</v>
      </c>
      <c r="AD78" s="124">
        <v>1</v>
      </c>
      <c r="AE78" s="124">
        <v>4</v>
      </c>
      <c r="AF78" s="124">
        <v>5</v>
      </c>
      <c r="AG78" s="125">
        <f t="shared" si="28"/>
        <v>-0.33333333333333326</v>
      </c>
      <c r="AH78" s="124">
        <f t="shared" si="29"/>
        <v>-0.54433333333333322</v>
      </c>
      <c r="AI78" s="126">
        <f t="shared" si="18"/>
        <v>28</v>
      </c>
      <c r="AJ78" s="126">
        <f t="shared" si="18"/>
        <v>36</v>
      </c>
      <c r="AK78" s="126">
        <f t="shared" si="18"/>
        <v>27</v>
      </c>
      <c r="AL78" s="126">
        <f t="shared" si="30"/>
        <v>16.000000120000003</v>
      </c>
      <c r="AM78" s="127">
        <v>245.39429999999999</v>
      </c>
      <c r="AN78" s="128" t="s">
        <v>54</v>
      </c>
      <c r="AO78" s="129">
        <v>66.12</v>
      </c>
    </row>
    <row r="79" spans="1:41" ht="20.25" hidden="1" customHeight="1" thickBot="1" x14ac:dyDescent="0.3">
      <c r="A79" s="118">
        <v>75</v>
      </c>
      <c r="B79" s="119" t="s">
        <v>20</v>
      </c>
      <c r="C79" s="119" t="s">
        <v>169</v>
      </c>
      <c r="D79" s="120" t="s">
        <v>170</v>
      </c>
      <c r="E79" s="121">
        <v>7</v>
      </c>
      <c r="F79" s="122">
        <v>10</v>
      </c>
      <c r="G79" s="122">
        <v>3</v>
      </c>
      <c r="H79" s="123">
        <f t="shared" si="19"/>
        <v>3.6666666666666665</v>
      </c>
      <c r="I79" s="122">
        <f t="shared" si="20"/>
        <v>13.466933333333333</v>
      </c>
      <c r="J79" s="124">
        <v>5</v>
      </c>
      <c r="K79" s="124">
        <v>10</v>
      </c>
      <c r="L79" s="124">
        <v>5</v>
      </c>
      <c r="M79" s="125">
        <f t="shared" si="31"/>
        <v>1.6666666666666665</v>
      </c>
      <c r="N79" s="124">
        <f t="shared" si="21"/>
        <v>8.2559999999999985</v>
      </c>
      <c r="O79" s="122">
        <v>7</v>
      </c>
      <c r="P79" s="122">
        <v>8</v>
      </c>
      <c r="Q79" s="122">
        <v>5</v>
      </c>
      <c r="R79" s="123">
        <f t="shared" si="22"/>
        <v>4.3333333333333339</v>
      </c>
      <c r="S79" s="122">
        <f t="shared" si="23"/>
        <v>17.652266666666669</v>
      </c>
      <c r="T79" s="124">
        <v>4</v>
      </c>
      <c r="U79" s="124">
        <v>6</v>
      </c>
      <c r="V79" s="124">
        <v>0</v>
      </c>
      <c r="W79" s="125">
        <f t="shared" si="24"/>
        <v>2</v>
      </c>
      <c r="X79" s="124">
        <f t="shared" si="25"/>
        <v>3.3719999999999999</v>
      </c>
      <c r="Y79" s="122">
        <v>2</v>
      </c>
      <c r="Z79" s="122">
        <v>5</v>
      </c>
      <c r="AA79" s="122">
        <v>3</v>
      </c>
      <c r="AB79" s="123">
        <f t="shared" si="26"/>
        <v>0.33333333333333326</v>
      </c>
      <c r="AC79" s="122">
        <f t="shared" si="27"/>
        <v>0.62699999999999989</v>
      </c>
      <c r="AD79" s="124">
        <v>2</v>
      </c>
      <c r="AE79" s="124">
        <v>2</v>
      </c>
      <c r="AF79" s="124">
        <v>6</v>
      </c>
      <c r="AG79" s="125">
        <f t="shared" si="28"/>
        <v>1.3333333333333335</v>
      </c>
      <c r="AH79" s="124">
        <f t="shared" si="29"/>
        <v>2.1773333333333338</v>
      </c>
      <c r="AI79" s="126">
        <f t="shared" si="18"/>
        <v>27</v>
      </c>
      <c r="AJ79" s="126">
        <f t="shared" si="18"/>
        <v>41</v>
      </c>
      <c r="AK79" s="126">
        <f t="shared" si="18"/>
        <v>22</v>
      </c>
      <c r="AL79" s="126">
        <f t="shared" si="30"/>
        <v>13.333333470000001</v>
      </c>
      <c r="AM79" s="127">
        <v>243.16460000000001</v>
      </c>
      <c r="AN79" s="128" t="s">
        <v>245</v>
      </c>
      <c r="AO79" s="129">
        <v>67.55</v>
      </c>
    </row>
    <row r="80" spans="1:41" ht="20.25" hidden="1" customHeight="1" thickBot="1" x14ac:dyDescent="0.3">
      <c r="A80" s="118">
        <v>76</v>
      </c>
      <c r="B80" s="119" t="s">
        <v>20</v>
      </c>
      <c r="C80" s="119" t="s">
        <v>171</v>
      </c>
      <c r="D80" s="120" t="s">
        <v>172</v>
      </c>
      <c r="E80" s="121">
        <v>6</v>
      </c>
      <c r="F80" s="122">
        <v>5</v>
      </c>
      <c r="G80" s="122">
        <v>9</v>
      </c>
      <c r="H80" s="123">
        <f t="shared" si="19"/>
        <v>4.333333333333333</v>
      </c>
      <c r="I80" s="122">
        <f t="shared" si="20"/>
        <v>15.915466666666665</v>
      </c>
      <c r="J80" s="124">
        <v>2</v>
      </c>
      <c r="K80" s="124">
        <v>2</v>
      </c>
      <c r="L80" s="124">
        <v>16</v>
      </c>
      <c r="M80" s="125">
        <f t="shared" si="31"/>
        <v>1.3333333333333335</v>
      </c>
      <c r="N80" s="124">
        <f t="shared" si="21"/>
        <v>6.6048</v>
      </c>
      <c r="O80" s="122">
        <v>4</v>
      </c>
      <c r="P80" s="122">
        <v>7</v>
      </c>
      <c r="Q80" s="122">
        <v>9</v>
      </c>
      <c r="R80" s="123">
        <f t="shared" si="22"/>
        <v>1.6666666666666665</v>
      </c>
      <c r="S80" s="122">
        <f t="shared" si="23"/>
        <v>6.7893333333333326</v>
      </c>
      <c r="T80" s="124">
        <v>3</v>
      </c>
      <c r="U80" s="124">
        <v>3</v>
      </c>
      <c r="V80" s="124">
        <v>4</v>
      </c>
      <c r="W80" s="125">
        <f t="shared" si="24"/>
        <v>2</v>
      </c>
      <c r="X80" s="124">
        <f t="shared" si="25"/>
        <v>3.3719999999999999</v>
      </c>
      <c r="Y80" s="122">
        <v>6</v>
      </c>
      <c r="Z80" s="122">
        <v>2</v>
      </c>
      <c r="AA80" s="122">
        <v>2</v>
      </c>
      <c r="AB80" s="123">
        <f t="shared" si="26"/>
        <v>5.333333333333333</v>
      </c>
      <c r="AC80" s="122">
        <f t="shared" si="27"/>
        <v>10.032</v>
      </c>
      <c r="AD80" s="124">
        <v>0</v>
      </c>
      <c r="AE80" s="124">
        <v>0</v>
      </c>
      <c r="AF80" s="124">
        <v>10</v>
      </c>
      <c r="AG80" s="125">
        <f t="shared" si="28"/>
        <v>0</v>
      </c>
      <c r="AH80" s="124">
        <f t="shared" si="29"/>
        <v>0</v>
      </c>
      <c r="AI80" s="126">
        <f t="shared" si="18"/>
        <v>21</v>
      </c>
      <c r="AJ80" s="126">
        <f t="shared" si="18"/>
        <v>19</v>
      </c>
      <c r="AK80" s="126">
        <f t="shared" si="18"/>
        <v>50</v>
      </c>
      <c r="AL80" s="126">
        <f t="shared" si="30"/>
        <v>14.666666729999999</v>
      </c>
      <c r="AM80" s="127">
        <v>240.54820000000001</v>
      </c>
      <c r="AN80" s="128" t="s">
        <v>244</v>
      </c>
      <c r="AO80" s="129">
        <v>69.25</v>
      </c>
    </row>
    <row r="81" spans="1:41" ht="20.25" hidden="1" customHeight="1" thickBot="1" x14ac:dyDescent="0.3">
      <c r="A81" s="118">
        <v>77</v>
      </c>
      <c r="B81" s="119" t="s">
        <v>20</v>
      </c>
      <c r="C81" s="119" t="s">
        <v>132</v>
      </c>
      <c r="D81" s="120" t="s">
        <v>173</v>
      </c>
      <c r="E81" s="121">
        <v>3</v>
      </c>
      <c r="F81" s="122">
        <v>3</v>
      </c>
      <c r="G81" s="122">
        <v>14</v>
      </c>
      <c r="H81" s="123">
        <f t="shared" si="19"/>
        <v>2</v>
      </c>
      <c r="I81" s="122">
        <f t="shared" si="20"/>
        <v>7.3456000000000001</v>
      </c>
      <c r="J81" s="124">
        <v>2</v>
      </c>
      <c r="K81" s="124">
        <v>3</v>
      </c>
      <c r="L81" s="124">
        <v>15</v>
      </c>
      <c r="M81" s="125">
        <f t="shared" si="31"/>
        <v>1</v>
      </c>
      <c r="N81" s="124">
        <f t="shared" si="21"/>
        <v>4.9535999999999998</v>
      </c>
      <c r="O81" s="122">
        <v>7</v>
      </c>
      <c r="P81" s="122">
        <v>8</v>
      </c>
      <c r="Q81" s="122">
        <v>5</v>
      </c>
      <c r="R81" s="123">
        <f t="shared" si="22"/>
        <v>4.3333333333333339</v>
      </c>
      <c r="S81" s="122">
        <f t="shared" si="23"/>
        <v>17.652266666666669</v>
      </c>
      <c r="T81" s="124">
        <v>4</v>
      </c>
      <c r="U81" s="124">
        <v>4</v>
      </c>
      <c r="V81" s="124">
        <v>2</v>
      </c>
      <c r="W81" s="125">
        <f t="shared" si="24"/>
        <v>2.666666666666667</v>
      </c>
      <c r="X81" s="124">
        <f t="shared" si="25"/>
        <v>4.4960000000000004</v>
      </c>
      <c r="Y81" s="122">
        <v>6</v>
      </c>
      <c r="Z81" s="122">
        <v>1</v>
      </c>
      <c r="AA81" s="122">
        <v>3</v>
      </c>
      <c r="AB81" s="123">
        <f t="shared" si="26"/>
        <v>5.666666666666667</v>
      </c>
      <c r="AC81" s="122">
        <f t="shared" si="27"/>
        <v>10.659000000000001</v>
      </c>
      <c r="AD81" s="124">
        <v>0</v>
      </c>
      <c r="AE81" s="124">
        <v>0</v>
      </c>
      <c r="AF81" s="124">
        <v>10</v>
      </c>
      <c r="AG81" s="125">
        <f t="shared" si="28"/>
        <v>0</v>
      </c>
      <c r="AH81" s="124">
        <f t="shared" si="29"/>
        <v>0</v>
      </c>
      <c r="AI81" s="126">
        <f t="shared" si="18"/>
        <v>22</v>
      </c>
      <c r="AJ81" s="126">
        <f t="shared" si="18"/>
        <v>19</v>
      </c>
      <c r="AK81" s="126">
        <f t="shared" si="18"/>
        <v>49</v>
      </c>
      <c r="AL81" s="126">
        <f t="shared" si="30"/>
        <v>15.666666729999999</v>
      </c>
      <c r="AM81" s="127">
        <v>240.1943</v>
      </c>
      <c r="AN81" s="128" t="s">
        <v>244</v>
      </c>
      <c r="AO81" s="129">
        <v>69.489999999999995</v>
      </c>
    </row>
    <row r="82" spans="1:41" ht="20.25" hidden="1" customHeight="1" thickBot="1" x14ac:dyDescent="0.3">
      <c r="A82" s="118">
        <v>78</v>
      </c>
      <c r="B82" s="119" t="s">
        <v>20</v>
      </c>
      <c r="C82" s="119" t="s">
        <v>114</v>
      </c>
      <c r="D82" s="120" t="s">
        <v>174</v>
      </c>
      <c r="E82" s="121">
        <v>7</v>
      </c>
      <c r="F82" s="122">
        <v>7</v>
      </c>
      <c r="G82" s="122">
        <v>6</v>
      </c>
      <c r="H82" s="123">
        <f t="shared" si="19"/>
        <v>4.6666666666666661</v>
      </c>
      <c r="I82" s="122">
        <f t="shared" si="20"/>
        <v>17.139733333333332</v>
      </c>
      <c r="J82" s="124">
        <v>3</v>
      </c>
      <c r="K82" s="124">
        <v>5</v>
      </c>
      <c r="L82" s="124">
        <v>12</v>
      </c>
      <c r="M82" s="125">
        <f t="shared" si="31"/>
        <v>1.3333333333333333</v>
      </c>
      <c r="N82" s="124">
        <f t="shared" si="21"/>
        <v>6.6047999999999991</v>
      </c>
      <c r="O82" s="122">
        <v>5</v>
      </c>
      <c r="P82" s="122">
        <v>4</v>
      </c>
      <c r="Q82" s="122">
        <v>11</v>
      </c>
      <c r="R82" s="123">
        <f t="shared" si="22"/>
        <v>3.666666666666667</v>
      </c>
      <c r="S82" s="122">
        <f t="shared" si="23"/>
        <v>14.936533333333335</v>
      </c>
      <c r="T82" s="124">
        <v>3</v>
      </c>
      <c r="U82" s="124">
        <v>4</v>
      </c>
      <c r="V82" s="124">
        <v>3</v>
      </c>
      <c r="W82" s="125">
        <f t="shared" si="24"/>
        <v>1.6666666666666667</v>
      </c>
      <c r="X82" s="124">
        <f t="shared" si="25"/>
        <v>2.81</v>
      </c>
      <c r="Y82" s="122">
        <v>2</v>
      </c>
      <c r="Z82" s="122">
        <v>5</v>
      </c>
      <c r="AA82" s="122">
        <v>3</v>
      </c>
      <c r="AB82" s="123">
        <f t="shared" si="26"/>
        <v>0.33333333333333326</v>
      </c>
      <c r="AC82" s="122">
        <f t="shared" si="27"/>
        <v>0.62699999999999989</v>
      </c>
      <c r="AD82" s="124">
        <v>1</v>
      </c>
      <c r="AE82" s="124">
        <v>4</v>
      </c>
      <c r="AF82" s="124">
        <v>5</v>
      </c>
      <c r="AG82" s="125">
        <f t="shared" si="28"/>
        <v>-0.33333333333333326</v>
      </c>
      <c r="AH82" s="124">
        <f t="shared" si="29"/>
        <v>-0.54433333333333322</v>
      </c>
      <c r="AI82" s="126">
        <f t="shared" si="18"/>
        <v>21</v>
      </c>
      <c r="AJ82" s="126">
        <f t="shared" si="18"/>
        <v>29</v>
      </c>
      <c r="AK82" s="126">
        <f t="shared" si="18"/>
        <v>40</v>
      </c>
      <c r="AL82" s="126">
        <f t="shared" si="30"/>
        <v>11.33333343</v>
      </c>
      <c r="AM82" s="127">
        <v>239.85480000000001</v>
      </c>
      <c r="AN82" s="128" t="s">
        <v>244</v>
      </c>
      <c r="AO82" s="129">
        <v>69.72</v>
      </c>
    </row>
    <row r="83" spans="1:41" ht="20.25" hidden="1" customHeight="1" thickBot="1" x14ac:dyDescent="0.3">
      <c r="A83" s="118">
        <v>79</v>
      </c>
      <c r="B83" s="119" t="s">
        <v>20</v>
      </c>
      <c r="C83" s="119" t="s">
        <v>175</v>
      </c>
      <c r="D83" s="120" t="s">
        <v>176</v>
      </c>
      <c r="E83" s="121">
        <v>6</v>
      </c>
      <c r="F83" s="122">
        <v>10</v>
      </c>
      <c r="G83" s="122">
        <v>4</v>
      </c>
      <c r="H83" s="123">
        <f t="shared" si="19"/>
        <v>2.6666666666666665</v>
      </c>
      <c r="I83" s="122">
        <f t="shared" si="20"/>
        <v>9.7941333333333329</v>
      </c>
      <c r="J83" s="124">
        <v>7</v>
      </c>
      <c r="K83" s="124">
        <v>13</v>
      </c>
      <c r="L83" s="124">
        <v>0</v>
      </c>
      <c r="M83" s="125">
        <f t="shared" si="31"/>
        <v>2.666666666666667</v>
      </c>
      <c r="N83" s="124">
        <f t="shared" si="21"/>
        <v>13.2096</v>
      </c>
      <c r="O83" s="122">
        <v>8</v>
      </c>
      <c r="P83" s="122">
        <v>12</v>
      </c>
      <c r="Q83" s="122">
        <v>0</v>
      </c>
      <c r="R83" s="123">
        <f t="shared" si="22"/>
        <v>4</v>
      </c>
      <c r="S83" s="122">
        <f t="shared" si="23"/>
        <v>16.2944</v>
      </c>
      <c r="T83" s="124">
        <v>4</v>
      </c>
      <c r="U83" s="124">
        <v>6</v>
      </c>
      <c r="V83" s="124">
        <v>0</v>
      </c>
      <c r="W83" s="125">
        <f t="shared" si="24"/>
        <v>2</v>
      </c>
      <c r="X83" s="124">
        <f t="shared" si="25"/>
        <v>3.3719999999999999</v>
      </c>
      <c r="Y83" s="122">
        <v>4</v>
      </c>
      <c r="Z83" s="122">
        <v>6</v>
      </c>
      <c r="AA83" s="122">
        <v>0</v>
      </c>
      <c r="AB83" s="123">
        <f t="shared" si="26"/>
        <v>2</v>
      </c>
      <c r="AC83" s="122">
        <f t="shared" si="27"/>
        <v>3.762</v>
      </c>
      <c r="AD83" s="124">
        <v>2</v>
      </c>
      <c r="AE83" s="124">
        <v>8</v>
      </c>
      <c r="AF83" s="124">
        <v>0</v>
      </c>
      <c r="AG83" s="125">
        <f t="shared" si="28"/>
        <v>-0.66666666666666652</v>
      </c>
      <c r="AH83" s="124">
        <f t="shared" si="29"/>
        <v>-1.0886666666666664</v>
      </c>
      <c r="AI83" s="126">
        <f t="shared" si="18"/>
        <v>31</v>
      </c>
      <c r="AJ83" s="126">
        <f t="shared" si="18"/>
        <v>55</v>
      </c>
      <c r="AK83" s="126">
        <f t="shared" si="18"/>
        <v>4</v>
      </c>
      <c r="AL83" s="126">
        <f t="shared" si="30"/>
        <v>12.666666850000002</v>
      </c>
      <c r="AM83" s="127">
        <v>238.33160000000001</v>
      </c>
      <c r="AN83" s="128" t="s">
        <v>246</v>
      </c>
      <c r="AO83" s="129">
        <v>70.73</v>
      </c>
    </row>
    <row r="84" spans="1:41" ht="20.25" hidden="1" customHeight="1" thickBot="1" x14ac:dyDescent="0.3">
      <c r="A84" s="118">
        <v>80</v>
      </c>
      <c r="B84" s="119" t="s">
        <v>20</v>
      </c>
      <c r="C84" s="119" t="s">
        <v>177</v>
      </c>
      <c r="D84" s="120" t="s">
        <v>178</v>
      </c>
      <c r="E84" s="121">
        <v>10</v>
      </c>
      <c r="F84" s="122">
        <v>8</v>
      </c>
      <c r="G84" s="122">
        <v>2</v>
      </c>
      <c r="H84" s="123">
        <f t="shared" si="19"/>
        <v>7.3333333333333339</v>
      </c>
      <c r="I84" s="122">
        <f t="shared" si="20"/>
        <v>26.93386666666667</v>
      </c>
      <c r="J84" s="124">
        <v>2</v>
      </c>
      <c r="K84" s="124">
        <v>10</v>
      </c>
      <c r="L84" s="124">
        <v>8</v>
      </c>
      <c r="M84" s="125">
        <f t="shared" si="31"/>
        <v>-1.3333333333333335</v>
      </c>
      <c r="N84" s="124">
        <f t="shared" si="21"/>
        <v>-6.6048</v>
      </c>
      <c r="O84" s="122">
        <v>7</v>
      </c>
      <c r="P84" s="122">
        <v>11</v>
      </c>
      <c r="Q84" s="122">
        <v>2</v>
      </c>
      <c r="R84" s="123">
        <f t="shared" si="22"/>
        <v>3.3333333333333335</v>
      </c>
      <c r="S84" s="122">
        <f t="shared" si="23"/>
        <v>13.578666666666667</v>
      </c>
      <c r="T84" s="124">
        <v>3</v>
      </c>
      <c r="U84" s="124">
        <v>4</v>
      </c>
      <c r="V84" s="124">
        <v>3</v>
      </c>
      <c r="W84" s="125">
        <f t="shared" si="24"/>
        <v>1.6666666666666667</v>
      </c>
      <c r="X84" s="124">
        <f t="shared" si="25"/>
        <v>2.81</v>
      </c>
      <c r="Y84" s="122">
        <v>5</v>
      </c>
      <c r="Z84" s="122">
        <v>4</v>
      </c>
      <c r="AA84" s="122">
        <v>1</v>
      </c>
      <c r="AB84" s="123">
        <f t="shared" si="26"/>
        <v>3.666666666666667</v>
      </c>
      <c r="AC84" s="122">
        <f t="shared" si="27"/>
        <v>6.8970000000000002</v>
      </c>
      <c r="AD84" s="124">
        <v>0</v>
      </c>
      <c r="AE84" s="124">
        <v>5</v>
      </c>
      <c r="AF84" s="124">
        <v>5</v>
      </c>
      <c r="AG84" s="125">
        <f t="shared" si="28"/>
        <v>-1.6666666666666667</v>
      </c>
      <c r="AH84" s="124">
        <f t="shared" si="29"/>
        <v>-2.7216666666666667</v>
      </c>
      <c r="AI84" s="126">
        <f t="shared" si="18"/>
        <v>27</v>
      </c>
      <c r="AJ84" s="126">
        <f t="shared" si="18"/>
        <v>42</v>
      </c>
      <c r="AK84" s="126">
        <f t="shared" si="18"/>
        <v>21</v>
      </c>
      <c r="AL84" s="126">
        <f t="shared" si="30"/>
        <v>13.000000140000001</v>
      </c>
      <c r="AM84" s="127">
        <v>236.96700000000001</v>
      </c>
      <c r="AN84" s="128" t="s">
        <v>54</v>
      </c>
      <c r="AO84" s="129">
        <v>71.63</v>
      </c>
    </row>
    <row r="85" spans="1:41" ht="20.25" hidden="1" customHeight="1" thickBot="1" x14ac:dyDescent="0.3">
      <c r="A85" s="118">
        <v>81</v>
      </c>
      <c r="B85" s="119" t="s">
        <v>20</v>
      </c>
      <c r="C85" s="119" t="s">
        <v>179</v>
      </c>
      <c r="D85" s="120" t="s">
        <v>180</v>
      </c>
      <c r="E85" s="121">
        <v>4</v>
      </c>
      <c r="F85" s="122">
        <v>9</v>
      </c>
      <c r="G85" s="122">
        <v>7</v>
      </c>
      <c r="H85" s="123">
        <f t="shared" si="19"/>
        <v>1</v>
      </c>
      <c r="I85" s="122">
        <f t="shared" si="20"/>
        <v>3.6728000000000001</v>
      </c>
      <c r="J85" s="124">
        <v>6</v>
      </c>
      <c r="K85" s="124">
        <v>5</v>
      </c>
      <c r="L85" s="124">
        <v>9</v>
      </c>
      <c r="M85" s="125">
        <f t="shared" si="31"/>
        <v>4.333333333333333</v>
      </c>
      <c r="N85" s="124">
        <f t="shared" si="21"/>
        <v>21.465599999999998</v>
      </c>
      <c r="O85" s="122">
        <v>5</v>
      </c>
      <c r="P85" s="122">
        <v>8</v>
      </c>
      <c r="Q85" s="122">
        <v>7</v>
      </c>
      <c r="R85" s="123">
        <f t="shared" si="22"/>
        <v>2.3333333333333335</v>
      </c>
      <c r="S85" s="122">
        <f t="shared" si="23"/>
        <v>9.5050666666666679</v>
      </c>
      <c r="T85" s="124">
        <v>2</v>
      </c>
      <c r="U85" s="124">
        <v>5</v>
      </c>
      <c r="V85" s="124">
        <v>3</v>
      </c>
      <c r="W85" s="125">
        <f t="shared" si="24"/>
        <v>0.33333333333333326</v>
      </c>
      <c r="X85" s="124">
        <f t="shared" si="25"/>
        <v>0.56199999999999983</v>
      </c>
      <c r="Y85" s="122">
        <v>2</v>
      </c>
      <c r="Z85" s="122">
        <v>5</v>
      </c>
      <c r="AA85" s="122">
        <v>3</v>
      </c>
      <c r="AB85" s="123">
        <f t="shared" si="26"/>
        <v>0.33333333333333326</v>
      </c>
      <c r="AC85" s="122">
        <f t="shared" si="27"/>
        <v>0.62699999999999989</v>
      </c>
      <c r="AD85" s="124">
        <v>1</v>
      </c>
      <c r="AE85" s="124">
        <v>3</v>
      </c>
      <c r="AF85" s="124">
        <v>6</v>
      </c>
      <c r="AG85" s="125">
        <f t="shared" si="28"/>
        <v>0</v>
      </c>
      <c r="AH85" s="124">
        <f t="shared" si="29"/>
        <v>0</v>
      </c>
      <c r="AI85" s="126">
        <f t="shared" ref="AI85:AK116" si="32">E85+J85+O85+T85+Y85+AD85</f>
        <v>20</v>
      </c>
      <c r="AJ85" s="126">
        <f t="shared" si="32"/>
        <v>35</v>
      </c>
      <c r="AK85" s="126">
        <f t="shared" si="32"/>
        <v>35</v>
      </c>
      <c r="AL85" s="126">
        <f t="shared" si="30"/>
        <v>8.3333334500000014</v>
      </c>
      <c r="AM85" s="127">
        <v>236.94659999999999</v>
      </c>
      <c r="AN85" s="128" t="s">
        <v>246</v>
      </c>
      <c r="AO85" s="129">
        <v>71.650000000000006</v>
      </c>
    </row>
    <row r="86" spans="1:41" ht="20.25" hidden="1" customHeight="1" thickBot="1" x14ac:dyDescent="0.3">
      <c r="A86" s="118">
        <v>82</v>
      </c>
      <c r="B86" s="119" t="s">
        <v>20</v>
      </c>
      <c r="C86" s="119" t="s">
        <v>181</v>
      </c>
      <c r="D86" s="120" t="s">
        <v>166</v>
      </c>
      <c r="E86" s="121">
        <v>5</v>
      </c>
      <c r="F86" s="122">
        <v>7</v>
      </c>
      <c r="G86" s="122">
        <v>8</v>
      </c>
      <c r="H86" s="123">
        <f t="shared" si="19"/>
        <v>2.6666666666666665</v>
      </c>
      <c r="I86" s="122">
        <f t="shared" si="20"/>
        <v>9.7941333333333329</v>
      </c>
      <c r="J86" s="124">
        <v>2</v>
      </c>
      <c r="K86" s="124">
        <v>6</v>
      </c>
      <c r="L86" s="124">
        <v>12</v>
      </c>
      <c r="M86" s="125">
        <f t="shared" si="31"/>
        <v>0</v>
      </c>
      <c r="N86" s="124">
        <f t="shared" si="21"/>
        <v>0</v>
      </c>
      <c r="O86" s="122">
        <v>7</v>
      </c>
      <c r="P86" s="122">
        <v>8</v>
      </c>
      <c r="Q86" s="122">
        <v>5</v>
      </c>
      <c r="R86" s="123">
        <f t="shared" si="22"/>
        <v>4.3333333333333339</v>
      </c>
      <c r="S86" s="122">
        <f t="shared" si="23"/>
        <v>17.652266666666669</v>
      </c>
      <c r="T86" s="124">
        <v>2</v>
      </c>
      <c r="U86" s="124">
        <v>4</v>
      </c>
      <c r="V86" s="124">
        <v>4</v>
      </c>
      <c r="W86" s="125">
        <f t="shared" si="24"/>
        <v>0.66666666666666674</v>
      </c>
      <c r="X86" s="124">
        <f t="shared" si="25"/>
        <v>1.1240000000000001</v>
      </c>
      <c r="Y86" s="122">
        <v>5</v>
      </c>
      <c r="Z86" s="122">
        <v>5</v>
      </c>
      <c r="AA86" s="122">
        <v>0</v>
      </c>
      <c r="AB86" s="123">
        <f t="shared" si="26"/>
        <v>3.333333333333333</v>
      </c>
      <c r="AC86" s="122">
        <f t="shared" si="27"/>
        <v>6.27</v>
      </c>
      <c r="AD86" s="124">
        <v>4</v>
      </c>
      <c r="AE86" s="124">
        <v>3</v>
      </c>
      <c r="AF86" s="124">
        <v>3</v>
      </c>
      <c r="AG86" s="125">
        <f t="shared" si="28"/>
        <v>3</v>
      </c>
      <c r="AH86" s="124">
        <f t="shared" si="29"/>
        <v>4.899</v>
      </c>
      <c r="AI86" s="126">
        <f t="shared" si="32"/>
        <v>25</v>
      </c>
      <c r="AJ86" s="126">
        <f t="shared" si="32"/>
        <v>33</v>
      </c>
      <c r="AK86" s="126">
        <f t="shared" si="32"/>
        <v>32</v>
      </c>
      <c r="AL86" s="126">
        <f t="shared" si="30"/>
        <v>14.00000011</v>
      </c>
      <c r="AM86" s="127">
        <v>235.23949999999999</v>
      </c>
      <c r="AN86" s="128" t="s">
        <v>54</v>
      </c>
      <c r="AO86" s="129">
        <v>72.78</v>
      </c>
    </row>
    <row r="87" spans="1:41" ht="20.25" hidden="1" customHeight="1" thickBot="1" x14ac:dyDescent="0.3">
      <c r="A87" s="118">
        <v>83</v>
      </c>
      <c r="B87" s="119" t="s">
        <v>20</v>
      </c>
      <c r="C87" s="119" t="s">
        <v>182</v>
      </c>
      <c r="D87" s="120" t="s">
        <v>183</v>
      </c>
      <c r="E87" s="121">
        <v>6</v>
      </c>
      <c r="F87" s="122">
        <v>10</v>
      </c>
      <c r="G87" s="122">
        <v>4</v>
      </c>
      <c r="H87" s="123">
        <f t="shared" si="19"/>
        <v>2.6666666666666665</v>
      </c>
      <c r="I87" s="122">
        <f t="shared" si="20"/>
        <v>9.7941333333333329</v>
      </c>
      <c r="J87" s="124">
        <v>1</v>
      </c>
      <c r="K87" s="124">
        <v>2</v>
      </c>
      <c r="L87" s="124">
        <v>17</v>
      </c>
      <c r="M87" s="125">
        <f t="shared" si="31"/>
        <v>0.33333333333333337</v>
      </c>
      <c r="N87" s="124">
        <f t="shared" si="21"/>
        <v>1.6512</v>
      </c>
      <c r="O87" s="122">
        <v>5</v>
      </c>
      <c r="P87" s="122">
        <v>11</v>
      </c>
      <c r="Q87" s="122">
        <v>4</v>
      </c>
      <c r="R87" s="123">
        <f t="shared" si="22"/>
        <v>1.3333333333333335</v>
      </c>
      <c r="S87" s="122">
        <f t="shared" si="23"/>
        <v>5.4314666666666671</v>
      </c>
      <c r="T87" s="124">
        <v>5</v>
      </c>
      <c r="U87" s="124">
        <v>4</v>
      </c>
      <c r="V87" s="124">
        <v>1</v>
      </c>
      <c r="W87" s="125">
        <f t="shared" si="24"/>
        <v>3.666666666666667</v>
      </c>
      <c r="X87" s="124">
        <f t="shared" si="25"/>
        <v>6.1820000000000004</v>
      </c>
      <c r="Y87" s="122">
        <v>7</v>
      </c>
      <c r="Z87" s="122">
        <v>3</v>
      </c>
      <c r="AA87" s="122">
        <v>0</v>
      </c>
      <c r="AB87" s="123">
        <f t="shared" si="26"/>
        <v>6</v>
      </c>
      <c r="AC87" s="122">
        <f t="shared" si="27"/>
        <v>11.286</v>
      </c>
      <c r="AD87" s="124">
        <v>3</v>
      </c>
      <c r="AE87" s="124">
        <v>4</v>
      </c>
      <c r="AF87" s="124">
        <v>3</v>
      </c>
      <c r="AG87" s="125">
        <f t="shared" si="28"/>
        <v>1.6666666666666667</v>
      </c>
      <c r="AH87" s="124">
        <f t="shared" si="29"/>
        <v>2.7216666666666667</v>
      </c>
      <c r="AI87" s="126">
        <f t="shared" si="32"/>
        <v>27</v>
      </c>
      <c r="AJ87" s="126">
        <f t="shared" si="32"/>
        <v>34</v>
      </c>
      <c r="AK87" s="126">
        <f t="shared" si="32"/>
        <v>29</v>
      </c>
      <c r="AL87" s="126">
        <f t="shared" si="30"/>
        <v>15.66666678</v>
      </c>
      <c r="AM87" s="127">
        <v>233.4014</v>
      </c>
      <c r="AN87" s="128" t="s">
        <v>244</v>
      </c>
      <c r="AO87" s="129">
        <v>73.989999999999995</v>
      </c>
    </row>
    <row r="88" spans="1:41" ht="20.25" hidden="1" customHeight="1" thickBot="1" x14ac:dyDescent="0.3">
      <c r="A88" s="118">
        <v>84</v>
      </c>
      <c r="B88" s="119" t="s">
        <v>20</v>
      </c>
      <c r="C88" s="119" t="s">
        <v>184</v>
      </c>
      <c r="D88" s="120" t="s">
        <v>185</v>
      </c>
      <c r="E88" s="121">
        <v>3</v>
      </c>
      <c r="F88" s="122">
        <v>11</v>
      </c>
      <c r="G88" s="122">
        <v>6</v>
      </c>
      <c r="H88" s="123">
        <f t="shared" si="19"/>
        <v>-0.66666666666666652</v>
      </c>
      <c r="I88" s="122">
        <f t="shared" si="20"/>
        <v>-2.4485333333333328</v>
      </c>
      <c r="J88" s="124">
        <v>6</v>
      </c>
      <c r="K88" s="124">
        <v>8</v>
      </c>
      <c r="L88" s="124">
        <v>6</v>
      </c>
      <c r="M88" s="125">
        <f t="shared" si="31"/>
        <v>3.3333333333333335</v>
      </c>
      <c r="N88" s="124">
        <f t="shared" si="21"/>
        <v>16.512</v>
      </c>
      <c r="O88" s="122">
        <v>8</v>
      </c>
      <c r="P88" s="122">
        <v>5</v>
      </c>
      <c r="Q88" s="122">
        <v>7</v>
      </c>
      <c r="R88" s="123">
        <f t="shared" si="22"/>
        <v>6.333333333333333</v>
      </c>
      <c r="S88" s="122">
        <f t="shared" si="23"/>
        <v>25.799466666666664</v>
      </c>
      <c r="T88" s="124">
        <v>1</v>
      </c>
      <c r="U88" s="124">
        <v>6</v>
      </c>
      <c r="V88" s="124">
        <v>3</v>
      </c>
      <c r="W88" s="125">
        <f t="shared" si="24"/>
        <v>-1</v>
      </c>
      <c r="X88" s="124">
        <f t="shared" si="25"/>
        <v>-1.6859999999999999</v>
      </c>
      <c r="Y88" s="122">
        <v>1</v>
      </c>
      <c r="Z88" s="122">
        <v>6</v>
      </c>
      <c r="AA88" s="122">
        <v>3</v>
      </c>
      <c r="AB88" s="123">
        <f t="shared" si="26"/>
        <v>-1</v>
      </c>
      <c r="AC88" s="122">
        <f t="shared" si="27"/>
        <v>-1.881</v>
      </c>
      <c r="AD88" s="124">
        <v>0</v>
      </c>
      <c r="AE88" s="124">
        <v>6</v>
      </c>
      <c r="AF88" s="124">
        <v>4</v>
      </c>
      <c r="AG88" s="125">
        <f t="shared" si="28"/>
        <v>-2</v>
      </c>
      <c r="AH88" s="124">
        <f t="shared" si="29"/>
        <v>-3.266</v>
      </c>
      <c r="AI88" s="126">
        <f t="shared" si="32"/>
        <v>19</v>
      </c>
      <c r="AJ88" s="126">
        <f t="shared" si="32"/>
        <v>42</v>
      </c>
      <c r="AK88" s="126">
        <f t="shared" si="32"/>
        <v>29</v>
      </c>
      <c r="AL88" s="126">
        <f t="shared" si="30"/>
        <v>5.0000001400000009</v>
      </c>
      <c r="AM88" s="127">
        <v>231.40610000000001</v>
      </c>
      <c r="AN88" s="128" t="s">
        <v>244</v>
      </c>
      <c r="AO88" s="129">
        <v>75.319999999999993</v>
      </c>
    </row>
    <row r="89" spans="1:41" ht="20.25" hidden="1" customHeight="1" thickBot="1" x14ac:dyDescent="0.3">
      <c r="A89" s="118">
        <v>85</v>
      </c>
      <c r="B89" s="119" t="s">
        <v>20</v>
      </c>
      <c r="C89" s="119" t="s">
        <v>186</v>
      </c>
      <c r="D89" s="120" t="s">
        <v>124</v>
      </c>
      <c r="E89" s="121">
        <v>4</v>
      </c>
      <c r="F89" s="122">
        <v>11</v>
      </c>
      <c r="G89" s="122">
        <v>5</v>
      </c>
      <c r="H89" s="123">
        <f t="shared" si="19"/>
        <v>0.33333333333333348</v>
      </c>
      <c r="I89" s="122">
        <f t="shared" si="20"/>
        <v>1.2242666666666673</v>
      </c>
      <c r="J89" s="124">
        <v>3</v>
      </c>
      <c r="K89" s="124">
        <v>17</v>
      </c>
      <c r="L89" s="124">
        <v>0</v>
      </c>
      <c r="M89" s="125">
        <f t="shared" si="31"/>
        <v>-2.666666666666667</v>
      </c>
      <c r="N89" s="124">
        <f t="shared" si="21"/>
        <v>-13.2096</v>
      </c>
      <c r="O89" s="122">
        <v>13</v>
      </c>
      <c r="P89" s="122">
        <v>7</v>
      </c>
      <c r="Q89" s="122">
        <v>0</v>
      </c>
      <c r="R89" s="123">
        <f t="shared" si="22"/>
        <v>10.666666666666666</v>
      </c>
      <c r="S89" s="122">
        <f t="shared" si="23"/>
        <v>43.45173333333333</v>
      </c>
      <c r="T89" s="124">
        <v>5</v>
      </c>
      <c r="U89" s="124">
        <v>5</v>
      </c>
      <c r="V89" s="124">
        <v>0</v>
      </c>
      <c r="W89" s="125">
        <f t="shared" si="24"/>
        <v>3.333333333333333</v>
      </c>
      <c r="X89" s="124">
        <f t="shared" si="25"/>
        <v>5.6199999999999992</v>
      </c>
      <c r="Y89" s="122">
        <v>4</v>
      </c>
      <c r="Z89" s="122">
        <v>6</v>
      </c>
      <c r="AA89" s="122">
        <v>0</v>
      </c>
      <c r="AB89" s="123">
        <f t="shared" si="26"/>
        <v>2</v>
      </c>
      <c r="AC89" s="122">
        <f t="shared" si="27"/>
        <v>3.762</v>
      </c>
      <c r="AD89" s="124">
        <v>0</v>
      </c>
      <c r="AE89" s="124">
        <v>0</v>
      </c>
      <c r="AF89" s="124">
        <v>10</v>
      </c>
      <c r="AG89" s="125">
        <f t="shared" si="28"/>
        <v>0</v>
      </c>
      <c r="AH89" s="124">
        <f t="shared" si="29"/>
        <v>0</v>
      </c>
      <c r="AI89" s="126">
        <f t="shared" si="32"/>
        <v>29</v>
      </c>
      <c r="AJ89" s="126">
        <f t="shared" si="32"/>
        <v>46</v>
      </c>
      <c r="AK89" s="126">
        <f t="shared" si="32"/>
        <v>15</v>
      </c>
      <c r="AL89" s="126">
        <f t="shared" si="30"/>
        <v>13.666666820000001</v>
      </c>
      <c r="AM89" s="127">
        <v>229.76480000000001</v>
      </c>
      <c r="AN89" s="128" t="s">
        <v>245</v>
      </c>
      <c r="AO89" s="129">
        <v>76.430000000000007</v>
      </c>
    </row>
    <row r="90" spans="1:41" ht="20.25" hidden="1" customHeight="1" thickBot="1" x14ac:dyDescent="0.3">
      <c r="A90" s="118">
        <v>86</v>
      </c>
      <c r="B90" s="119" t="s">
        <v>20</v>
      </c>
      <c r="C90" s="119" t="s">
        <v>187</v>
      </c>
      <c r="D90" s="120" t="s">
        <v>188</v>
      </c>
      <c r="E90" s="121">
        <v>4</v>
      </c>
      <c r="F90" s="122">
        <v>10</v>
      </c>
      <c r="G90" s="122">
        <v>6</v>
      </c>
      <c r="H90" s="123">
        <f t="shared" si="19"/>
        <v>0.66666666666666652</v>
      </c>
      <c r="I90" s="122">
        <f t="shared" si="20"/>
        <v>2.4485333333333328</v>
      </c>
      <c r="J90" s="124">
        <v>5</v>
      </c>
      <c r="K90" s="124">
        <v>6</v>
      </c>
      <c r="L90" s="124">
        <v>9</v>
      </c>
      <c r="M90" s="125">
        <f t="shared" si="31"/>
        <v>3</v>
      </c>
      <c r="N90" s="124">
        <f t="shared" si="21"/>
        <v>14.860799999999999</v>
      </c>
      <c r="O90" s="122">
        <v>5</v>
      </c>
      <c r="P90" s="122">
        <v>8</v>
      </c>
      <c r="Q90" s="122">
        <v>7</v>
      </c>
      <c r="R90" s="123">
        <f t="shared" si="22"/>
        <v>2.3333333333333335</v>
      </c>
      <c r="S90" s="122">
        <f t="shared" si="23"/>
        <v>9.5050666666666679</v>
      </c>
      <c r="T90" s="124">
        <v>2</v>
      </c>
      <c r="U90" s="124">
        <v>4</v>
      </c>
      <c r="V90" s="124">
        <v>4</v>
      </c>
      <c r="W90" s="125">
        <f t="shared" si="24"/>
        <v>0.66666666666666674</v>
      </c>
      <c r="X90" s="124">
        <f t="shared" si="25"/>
        <v>1.1240000000000001</v>
      </c>
      <c r="Y90" s="122">
        <v>1</v>
      </c>
      <c r="Z90" s="122">
        <v>4</v>
      </c>
      <c r="AA90" s="122">
        <v>5</v>
      </c>
      <c r="AB90" s="123">
        <f t="shared" si="26"/>
        <v>-0.33333333333333326</v>
      </c>
      <c r="AC90" s="122">
        <f t="shared" si="27"/>
        <v>-0.62699999999999989</v>
      </c>
      <c r="AD90" s="124">
        <v>2</v>
      </c>
      <c r="AE90" s="124">
        <v>2</v>
      </c>
      <c r="AF90" s="124">
        <v>6</v>
      </c>
      <c r="AG90" s="125">
        <f t="shared" si="28"/>
        <v>1.3333333333333335</v>
      </c>
      <c r="AH90" s="124">
        <f t="shared" si="29"/>
        <v>2.1773333333333338</v>
      </c>
      <c r="AI90" s="126">
        <f t="shared" si="32"/>
        <v>19</v>
      </c>
      <c r="AJ90" s="126">
        <f t="shared" si="32"/>
        <v>34</v>
      </c>
      <c r="AK90" s="126">
        <f t="shared" si="32"/>
        <v>37</v>
      </c>
      <c r="AL90" s="126">
        <f t="shared" si="30"/>
        <v>7.6666667799999999</v>
      </c>
      <c r="AM90" s="127">
        <v>229.66050000000001</v>
      </c>
      <c r="AN90" s="128" t="s">
        <v>245</v>
      </c>
      <c r="AO90" s="129">
        <v>76.5</v>
      </c>
    </row>
    <row r="91" spans="1:41" ht="20.25" hidden="1" customHeight="1" thickBot="1" x14ac:dyDescent="0.3">
      <c r="A91" s="118">
        <v>87</v>
      </c>
      <c r="B91" s="119" t="s">
        <v>20</v>
      </c>
      <c r="C91" s="119" t="s">
        <v>189</v>
      </c>
      <c r="D91" s="120" t="s">
        <v>190</v>
      </c>
      <c r="E91" s="121">
        <v>8</v>
      </c>
      <c r="F91" s="122">
        <v>7</v>
      </c>
      <c r="G91" s="122">
        <v>5</v>
      </c>
      <c r="H91" s="123">
        <f t="shared" si="19"/>
        <v>5.6666666666666661</v>
      </c>
      <c r="I91" s="122">
        <f t="shared" si="20"/>
        <v>20.812533333333331</v>
      </c>
      <c r="J91" s="124">
        <v>2</v>
      </c>
      <c r="K91" s="124">
        <v>6</v>
      </c>
      <c r="L91" s="124">
        <v>12</v>
      </c>
      <c r="M91" s="125">
        <f t="shared" si="31"/>
        <v>0</v>
      </c>
      <c r="N91" s="124">
        <f t="shared" si="21"/>
        <v>0</v>
      </c>
      <c r="O91" s="122">
        <v>4</v>
      </c>
      <c r="P91" s="122">
        <v>8</v>
      </c>
      <c r="Q91" s="122">
        <v>8</v>
      </c>
      <c r="R91" s="123">
        <f t="shared" si="22"/>
        <v>1.3333333333333335</v>
      </c>
      <c r="S91" s="122">
        <f t="shared" si="23"/>
        <v>5.4314666666666671</v>
      </c>
      <c r="T91" s="124">
        <v>3</v>
      </c>
      <c r="U91" s="124">
        <v>6</v>
      </c>
      <c r="V91" s="124">
        <v>1</v>
      </c>
      <c r="W91" s="125">
        <f t="shared" si="24"/>
        <v>1</v>
      </c>
      <c r="X91" s="124">
        <f t="shared" si="25"/>
        <v>1.6859999999999999</v>
      </c>
      <c r="Y91" s="122">
        <v>3</v>
      </c>
      <c r="Z91" s="122">
        <v>7</v>
      </c>
      <c r="AA91" s="122">
        <v>0</v>
      </c>
      <c r="AB91" s="123">
        <f t="shared" si="26"/>
        <v>0.66666666666666652</v>
      </c>
      <c r="AC91" s="122">
        <f t="shared" si="27"/>
        <v>1.2539999999999998</v>
      </c>
      <c r="AD91" s="124">
        <v>0</v>
      </c>
      <c r="AE91" s="124">
        <v>0</v>
      </c>
      <c r="AF91" s="124">
        <v>10</v>
      </c>
      <c r="AG91" s="125">
        <f t="shared" si="28"/>
        <v>0</v>
      </c>
      <c r="AH91" s="124">
        <f t="shared" si="29"/>
        <v>0</v>
      </c>
      <c r="AI91" s="126">
        <f t="shared" si="32"/>
        <v>20</v>
      </c>
      <c r="AJ91" s="126">
        <f t="shared" si="32"/>
        <v>34</v>
      </c>
      <c r="AK91" s="126">
        <f t="shared" si="32"/>
        <v>36</v>
      </c>
      <c r="AL91" s="126">
        <f t="shared" si="30"/>
        <v>8.6666667799999999</v>
      </c>
      <c r="AM91" s="127">
        <v>228.42160000000001</v>
      </c>
      <c r="AN91" s="128" t="s">
        <v>244</v>
      </c>
      <c r="AO91" s="129">
        <v>77.33</v>
      </c>
    </row>
    <row r="92" spans="1:41" ht="20.25" hidden="1" customHeight="1" thickBot="1" x14ac:dyDescent="0.3">
      <c r="A92" s="118">
        <v>88</v>
      </c>
      <c r="B92" s="119" t="s">
        <v>20</v>
      </c>
      <c r="C92" s="119" t="s">
        <v>191</v>
      </c>
      <c r="D92" s="120" t="s">
        <v>192</v>
      </c>
      <c r="E92" s="121">
        <v>5</v>
      </c>
      <c r="F92" s="122">
        <v>9</v>
      </c>
      <c r="G92" s="122">
        <v>6</v>
      </c>
      <c r="H92" s="123">
        <f t="shared" si="19"/>
        <v>2</v>
      </c>
      <c r="I92" s="122">
        <f t="shared" si="20"/>
        <v>7.3456000000000001</v>
      </c>
      <c r="J92" s="124">
        <v>3</v>
      </c>
      <c r="K92" s="124">
        <v>10</v>
      </c>
      <c r="L92" s="124">
        <v>7</v>
      </c>
      <c r="M92" s="125">
        <f t="shared" si="31"/>
        <v>-0.33333333333333348</v>
      </c>
      <c r="N92" s="124">
        <f t="shared" si="21"/>
        <v>-1.6512000000000007</v>
      </c>
      <c r="O92" s="122">
        <v>8</v>
      </c>
      <c r="P92" s="122">
        <v>9</v>
      </c>
      <c r="Q92" s="122">
        <v>3</v>
      </c>
      <c r="R92" s="123">
        <f t="shared" si="22"/>
        <v>5</v>
      </c>
      <c r="S92" s="122">
        <f t="shared" si="23"/>
        <v>20.367999999999999</v>
      </c>
      <c r="T92" s="124">
        <v>3</v>
      </c>
      <c r="U92" s="124">
        <v>5</v>
      </c>
      <c r="V92" s="124">
        <v>2</v>
      </c>
      <c r="W92" s="125">
        <f t="shared" si="24"/>
        <v>1.3333333333333333</v>
      </c>
      <c r="X92" s="124">
        <f t="shared" si="25"/>
        <v>2.2479999999999998</v>
      </c>
      <c r="Y92" s="122">
        <v>4</v>
      </c>
      <c r="Z92" s="122">
        <v>5</v>
      </c>
      <c r="AA92" s="122">
        <v>1</v>
      </c>
      <c r="AB92" s="123">
        <f t="shared" si="26"/>
        <v>2.333333333333333</v>
      </c>
      <c r="AC92" s="122">
        <f t="shared" si="27"/>
        <v>4.3889999999999993</v>
      </c>
      <c r="AD92" s="124">
        <v>0</v>
      </c>
      <c r="AE92" s="124">
        <v>0</v>
      </c>
      <c r="AF92" s="124">
        <v>10</v>
      </c>
      <c r="AG92" s="125">
        <f t="shared" si="28"/>
        <v>0</v>
      </c>
      <c r="AH92" s="124">
        <f t="shared" si="29"/>
        <v>0</v>
      </c>
      <c r="AI92" s="126">
        <f t="shared" si="32"/>
        <v>23</v>
      </c>
      <c r="AJ92" s="126">
        <f t="shared" si="32"/>
        <v>38</v>
      </c>
      <c r="AK92" s="126">
        <f t="shared" si="32"/>
        <v>29</v>
      </c>
      <c r="AL92" s="126">
        <f t="shared" si="30"/>
        <v>10.33333346</v>
      </c>
      <c r="AM92" s="127">
        <v>227.923</v>
      </c>
      <c r="AN92" s="128" t="s">
        <v>246</v>
      </c>
      <c r="AO92" s="129">
        <v>77.66</v>
      </c>
    </row>
    <row r="93" spans="1:41" ht="20.25" hidden="1" customHeight="1" thickBot="1" x14ac:dyDescent="0.3">
      <c r="A93" s="118">
        <v>89</v>
      </c>
      <c r="B93" s="119" t="s">
        <v>20</v>
      </c>
      <c r="C93" s="119" t="s">
        <v>193</v>
      </c>
      <c r="D93" s="120" t="s">
        <v>113</v>
      </c>
      <c r="E93" s="121">
        <v>7</v>
      </c>
      <c r="F93" s="122">
        <v>12</v>
      </c>
      <c r="G93" s="122">
        <v>1</v>
      </c>
      <c r="H93" s="123">
        <f t="shared" si="19"/>
        <v>3</v>
      </c>
      <c r="I93" s="122">
        <f t="shared" si="20"/>
        <v>11.0184</v>
      </c>
      <c r="J93" s="124">
        <v>2</v>
      </c>
      <c r="K93" s="124">
        <v>9</v>
      </c>
      <c r="L93" s="124">
        <v>9</v>
      </c>
      <c r="M93" s="125">
        <f t="shared" si="31"/>
        <v>-1</v>
      </c>
      <c r="N93" s="124">
        <f t="shared" si="21"/>
        <v>-4.9535999999999998</v>
      </c>
      <c r="O93" s="122">
        <v>5</v>
      </c>
      <c r="P93" s="122">
        <v>5</v>
      </c>
      <c r="Q93" s="122">
        <v>10</v>
      </c>
      <c r="R93" s="123">
        <f t="shared" si="22"/>
        <v>3.333333333333333</v>
      </c>
      <c r="S93" s="122">
        <f t="shared" si="23"/>
        <v>13.578666666666665</v>
      </c>
      <c r="T93" s="124">
        <v>2</v>
      </c>
      <c r="U93" s="124">
        <v>3</v>
      </c>
      <c r="V93" s="124">
        <v>5</v>
      </c>
      <c r="W93" s="125">
        <f t="shared" si="24"/>
        <v>1</v>
      </c>
      <c r="X93" s="124">
        <f t="shared" si="25"/>
        <v>1.6859999999999999</v>
      </c>
      <c r="Y93" s="122">
        <v>5</v>
      </c>
      <c r="Z93" s="122">
        <v>5</v>
      </c>
      <c r="AA93" s="122">
        <v>0</v>
      </c>
      <c r="AB93" s="123">
        <f t="shared" si="26"/>
        <v>3.333333333333333</v>
      </c>
      <c r="AC93" s="122">
        <f t="shared" si="27"/>
        <v>6.27</v>
      </c>
      <c r="AD93" s="124">
        <v>2</v>
      </c>
      <c r="AE93" s="124">
        <v>1</v>
      </c>
      <c r="AF93" s="124">
        <v>7</v>
      </c>
      <c r="AG93" s="125">
        <f t="shared" si="28"/>
        <v>1.6666666666666667</v>
      </c>
      <c r="AH93" s="124">
        <f t="shared" si="29"/>
        <v>2.7216666666666667</v>
      </c>
      <c r="AI93" s="126">
        <f t="shared" si="32"/>
        <v>23</v>
      </c>
      <c r="AJ93" s="126">
        <f t="shared" si="32"/>
        <v>35</v>
      </c>
      <c r="AK93" s="126">
        <f t="shared" si="32"/>
        <v>32</v>
      </c>
      <c r="AL93" s="126">
        <f t="shared" si="30"/>
        <v>11.333333450000001</v>
      </c>
      <c r="AM93" s="127">
        <v>225.98750000000001</v>
      </c>
      <c r="AN93" s="128" t="s">
        <v>247</v>
      </c>
      <c r="AO93" s="129">
        <v>78.930000000000007</v>
      </c>
    </row>
    <row r="94" spans="1:41" ht="20.25" hidden="1" customHeight="1" thickBot="1" x14ac:dyDescent="0.3">
      <c r="A94" s="118">
        <v>90</v>
      </c>
      <c r="B94" s="119" t="s">
        <v>20</v>
      </c>
      <c r="C94" s="119" t="s">
        <v>194</v>
      </c>
      <c r="D94" s="120" t="s">
        <v>195</v>
      </c>
      <c r="E94" s="121">
        <v>5</v>
      </c>
      <c r="F94" s="122">
        <v>15</v>
      </c>
      <c r="G94" s="122">
        <v>0</v>
      </c>
      <c r="H94" s="123">
        <f t="shared" si="19"/>
        <v>0</v>
      </c>
      <c r="I94" s="122">
        <f t="shared" si="20"/>
        <v>0</v>
      </c>
      <c r="J94" s="124">
        <v>5</v>
      </c>
      <c r="K94" s="124">
        <v>7</v>
      </c>
      <c r="L94" s="124">
        <v>8</v>
      </c>
      <c r="M94" s="125">
        <f t="shared" si="31"/>
        <v>2.6666666666666665</v>
      </c>
      <c r="N94" s="124">
        <f t="shared" si="21"/>
        <v>13.209599999999998</v>
      </c>
      <c r="O94" s="122">
        <v>6</v>
      </c>
      <c r="P94" s="122">
        <v>12</v>
      </c>
      <c r="Q94" s="122">
        <v>2</v>
      </c>
      <c r="R94" s="123">
        <f t="shared" si="22"/>
        <v>2</v>
      </c>
      <c r="S94" s="122">
        <f t="shared" si="23"/>
        <v>8.1471999999999998</v>
      </c>
      <c r="T94" s="124">
        <v>1</v>
      </c>
      <c r="U94" s="124">
        <v>9</v>
      </c>
      <c r="V94" s="124">
        <v>0</v>
      </c>
      <c r="W94" s="125">
        <f t="shared" si="24"/>
        <v>-2</v>
      </c>
      <c r="X94" s="124">
        <f t="shared" si="25"/>
        <v>-3.3719999999999999</v>
      </c>
      <c r="Y94" s="122">
        <v>5</v>
      </c>
      <c r="Z94" s="122">
        <v>5</v>
      </c>
      <c r="AA94" s="122">
        <v>0</v>
      </c>
      <c r="AB94" s="123">
        <f t="shared" si="26"/>
        <v>3.333333333333333</v>
      </c>
      <c r="AC94" s="122">
        <f t="shared" si="27"/>
        <v>6.27</v>
      </c>
      <c r="AD94" s="124">
        <v>2</v>
      </c>
      <c r="AE94" s="124">
        <v>5</v>
      </c>
      <c r="AF94" s="124">
        <v>3</v>
      </c>
      <c r="AG94" s="125">
        <f t="shared" si="28"/>
        <v>0.33333333333333326</v>
      </c>
      <c r="AH94" s="124">
        <f t="shared" si="29"/>
        <v>0.54433333333333322</v>
      </c>
      <c r="AI94" s="126">
        <f t="shared" si="32"/>
        <v>24</v>
      </c>
      <c r="AJ94" s="126">
        <f t="shared" si="32"/>
        <v>53</v>
      </c>
      <c r="AK94" s="126">
        <f t="shared" si="32"/>
        <v>13</v>
      </c>
      <c r="AL94" s="126">
        <f t="shared" si="30"/>
        <v>6.3333335099999992</v>
      </c>
      <c r="AM94" s="127">
        <v>224.46379999999999</v>
      </c>
      <c r="AN94" s="128" t="s">
        <v>196</v>
      </c>
      <c r="AO94" s="129">
        <v>79.94</v>
      </c>
    </row>
    <row r="95" spans="1:41" ht="20.25" hidden="1" customHeight="1" thickBot="1" x14ac:dyDescent="0.3">
      <c r="A95" s="118">
        <v>91</v>
      </c>
      <c r="B95" s="119" t="s">
        <v>20</v>
      </c>
      <c r="C95" s="119" t="s">
        <v>197</v>
      </c>
      <c r="D95" s="120" t="s">
        <v>198</v>
      </c>
      <c r="E95" s="121">
        <v>8</v>
      </c>
      <c r="F95" s="122">
        <v>10</v>
      </c>
      <c r="G95" s="122">
        <v>2</v>
      </c>
      <c r="H95" s="123">
        <f t="shared" si="19"/>
        <v>4.6666666666666661</v>
      </c>
      <c r="I95" s="122">
        <f t="shared" si="20"/>
        <v>17.139733333333332</v>
      </c>
      <c r="J95" s="124">
        <v>3</v>
      </c>
      <c r="K95" s="124">
        <v>14</v>
      </c>
      <c r="L95" s="124">
        <v>3</v>
      </c>
      <c r="M95" s="125">
        <f t="shared" si="31"/>
        <v>-1.666666666666667</v>
      </c>
      <c r="N95" s="124">
        <f t="shared" si="21"/>
        <v>-8.2560000000000002</v>
      </c>
      <c r="O95" s="122">
        <v>9</v>
      </c>
      <c r="P95" s="122">
        <v>10</v>
      </c>
      <c r="Q95" s="122">
        <v>1</v>
      </c>
      <c r="R95" s="123">
        <f t="shared" si="22"/>
        <v>5.6666666666666661</v>
      </c>
      <c r="S95" s="122">
        <f t="shared" si="23"/>
        <v>23.083733333333331</v>
      </c>
      <c r="T95" s="124">
        <v>0</v>
      </c>
      <c r="U95" s="124">
        <v>10</v>
      </c>
      <c r="V95" s="124">
        <v>0</v>
      </c>
      <c r="W95" s="125">
        <f t="shared" si="24"/>
        <v>-3.3333333333333335</v>
      </c>
      <c r="X95" s="124">
        <f t="shared" si="25"/>
        <v>-5.62</v>
      </c>
      <c r="Y95" s="122">
        <v>3</v>
      </c>
      <c r="Z95" s="122">
        <v>7</v>
      </c>
      <c r="AA95" s="122">
        <v>0</v>
      </c>
      <c r="AB95" s="123">
        <f t="shared" si="26"/>
        <v>0.66666666666666652</v>
      </c>
      <c r="AC95" s="122">
        <f t="shared" si="27"/>
        <v>1.2539999999999998</v>
      </c>
      <c r="AD95" s="124">
        <v>2</v>
      </c>
      <c r="AE95" s="124">
        <v>8</v>
      </c>
      <c r="AF95" s="124">
        <v>0</v>
      </c>
      <c r="AG95" s="125">
        <f t="shared" si="28"/>
        <v>-0.66666666666666652</v>
      </c>
      <c r="AH95" s="124">
        <f t="shared" si="29"/>
        <v>-1.0886666666666664</v>
      </c>
      <c r="AI95" s="126">
        <f t="shared" si="32"/>
        <v>25</v>
      </c>
      <c r="AJ95" s="126">
        <f t="shared" si="32"/>
        <v>59</v>
      </c>
      <c r="AK95" s="126">
        <f t="shared" si="32"/>
        <v>6</v>
      </c>
      <c r="AL95" s="126">
        <f t="shared" si="30"/>
        <v>5.3333335300000009</v>
      </c>
      <c r="AM95" s="127">
        <v>222.5926</v>
      </c>
      <c r="AN95" s="128" t="s">
        <v>248</v>
      </c>
      <c r="AO95" s="129">
        <v>81.150000000000006</v>
      </c>
    </row>
    <row r="96" spans="1:41" ht="20.25" customHeight="1" x14ac:dyDescent="0.25">
      <c r="A96" s="118">
        <v>92</v>
      </c>
      <c r="B96" s="119" t="s">
        <v>20</v>
      </c>
      <c r="C96" s="119" t="s">
        <v>199</v>
      </c>
      <c r="D96" s="120" t="s">
        <v>200</v>
      </c>
      <c r="E96" s="121">
        <v>7</v>
      </c>
      <c r="F96" s="122">
        <v>13</v>
      </c>
      <c r="G96" s="122">
        <v>0</v>
      </c>
      <c r="H96" s="123">
        <f t="shared" si="19"/>
        <v>2.666666666666667</v>
      </c>
      <c r="I96" s="122">
        <f t="shared" si="20"/>
        <v>9.7941333333333347</v>
      </c>
      <c r="J96" s="124">
        <v>5</v>
      </c>
      <c r="K96" s="124">
        <v>15</v>
      </c>
      <c r="L96" s="124">
        <v>0</v>
      </c>
      <c r="M96" s="125">
        <f t="shared" si="31"/>
        <v>0</v>
      </c>
      <c r="N96" s="124">
        <f t="shared" si="21"/>
        <v>0</v>
      </c>
      <c r="O96" s="122">
        <v>9</v>
      </c>
      <c r="P96" s="122">
        <v>11</v>
      </c>
      <c r="Q96" s="122">
        <v>0</v>
      </c>
      <c r="R96" s="123">
        <f t="shared" si="22"/>
        <v>5.3333333333333339</v>
      </c>
      <c r="S96" s="122">
        <f t="shared" si="23"/>
        <v>21.725866666666668</v>
      </c>
      <c r="T96" s="124">
        <v>0</v>
      </c>
      <c r="U96" s="124">
        <v>10</v>
      </c>
      <c r="V96" s="124">
        <v>0</v>
      </c>
      <c r="W96" s="125">
        <f t="shared" si="24"/>
        <v>-3.3333333333333335</v>
      </c>
      <c r="X96" s="124">
        <f t="shared" si="25"/>
        <v>-5.62</v>
      </c>
      <c r="Y96" s="122">
        <v>4</v>
      </c>
      <c r="Z96" s="122">
        <v>6</v>
      </c>
      <c r="AA96" s="122">
        <v>0</v>
      </c>
      <c r="AB96" s="123">
        <f t="shared" si="26"/>
        <v>2</v>
      </c>
      <c r="AC96" s="122">
        <f t="shared" si="27"/>
        <v>3.762</v>
      </c>
      <c r="AD96" s="124">
        <v>0</v>
      </c>
      <c r="AE96" s="124">
        <v>10</v>
      </c>
      <c r="AF96" s="124">
        <v>0</v>
      </c>
      <c r="AG96" s="125">
        <f t="shared" si="28"/>
        <v>-3.3333333333333335</v>
      </c>
      <c r="AH96" s="124">
        <f t="shared" si="29"/>
        <v>-5.4433333333333334</v>
      </c>
      <c r="AI96" s="126">
        <f t="shared" si="32"/>
        <v>25</v>
      </c>
      <c r="AJ96" s="126">
        <f t="shared" si="32"/>
        <v>65</v>
      </c>
      <c r="AK96" s="126">
        <f t="shared" si="32"/>
        <v>0</v>
      </c>
      <c r="AL96" s="126">
        <f t="shared" si="30"/>
        <v>3.3333335500000025</v>
      </c>
      <c r="AM96" s="127">
        <v>221.24940000000001</v>
      </c>
      <c r="AN96" s="128" t="s">
        <v>201</v>
      </c>
      <c r="AO96" s="129">
        <v>82.01</v>
      </c>
    </row>
    <row r="97" spans="1:41" ht="20.25" hidden="1" customHeight="1" thickBot="1" x14ac:dyDescent="0.3">
      <c r="A97" s="118">
        <v>93</v>
      </c>
      <c r="B97" s="119" t="s">
        <v>20</v>
      </c>
      <c r="C97" s="119" t="s">
        <v>202</v>
      </c>
      <c r="D97" s="120" t="s">
        <v>174</v>
      </c>
      <c r="E97" s="121">
        <v>7</v>
      </c>
      <c r="F97" s="122">
        <v>11</v>
      </c>
      <c r="G97" s="122">
        <v>2</v>
      </c>
      <c r="H97" s="123">
        <f t="shared" si="19"/>
        <v>3.3333333333333335</v>
      </c>
      <c r="I97" s="122">
        <f t="shared" si="20"/>
        <v>12.242666666666667</v>
      </c>
      <c r="J97" s="124">
        <v>1</v>
      </c>
      <c r="K97" s="124">
        <v>12</v>
      </c>
      <c r="L97" s="124">
        <v>7</v>
      </c>
      <c r="M97" s="125">
        <f t="shared" si="31"/>
        <v>-3</v>
      </c>
      <c r="N97" s="124">
        <f t="shared" si="21"/>
        <v>-14.860799999999999</v>
      </c>
      <c r="O97" s="122">
        <v>8</v>
      </c>
      <c r="P97" s="122">
        <v>12</v>
      </c>
      <c r="Q97" s="122">
        <v>0</v>
      </c>
      <c r="R97" s="123">
        <f t="shared" si="22"/>
        <v>4</v>
      </c>
      <c r="S97" s="122">
        <f t="shared" si="23"/>
        <v>16.2944</v>
      </c>
      <c r="T97" s="124">
        <v>6</v>
      </c>
      <c r="U97" s="124">
        <v>4</v>
      </c>
      <c r="V97" s="124">
        <v>0</v>
      </c>
      <c r="W97" s="125">
        <f t="shared" si="24"/>
        <v>4.666666666666667</v>
      </c>
      <c r="X97" s="124">
        <f t="shared" si="25"/>
        <v>7.8680000000000003</v>
      </c>
      <c r="Y97" s="122">
        <v>4</v>
      </c>
      <c r="Z97" s="122">
        <v>6</v>
      </c>
      <c r="AA97" s="122">
        <v>0</v>
      </c>
      <c r="AB97" s="123">
        <f t="shared" si="26"/>
        <v>2</v>
      </c>
      <c r="AC97" s="122">
        <f t="shared" si="27"/>
        <v>3.762</v>
      </c>
      <c r="AD97" s="124">
        <v>0</v>
      </c>
      <c r="AE97" s="124">
        <v>0</v>
      </c>
      <c r="AF97" s="124">
        <v>10</v>
      </c>
      <c r="AG97" s="125">
        <f t="shared" si="28"/>
        <v>0</v>
      </c>
      <c r="AH97" s="124">
        <f t="shared" si="29"/>
        <v>0</v>
      </c>
      <c r="AI97" s="126">
        <f t="shared" si="32"/>
        <v>26</v>
      </c>
      <c r="AJ97" s="126">
        <f t="shared" si="32"/>
        <v>45</v>
      </c>
      <c r="AK97" s="126">
        <f t="shared" si="32"/>
        <v>19</v>
      </c>
      <c r="AL97" s="126">
        <f t="shared" si="30"/>
        <v>11.00000015</v>
      </c>
      <c r="AM97" s="127">
        <v>218.8698</v>
      </c>
      <c r="AN97" s="128" t="s">
        <v>247</v>
      </c>
      <c r="AO97" s="129">
        <v>83.49</v>
      </c>
    </row>
    <row r="98" spans="1:41" ht="20.25" hidden="1" customHeight="1" thickBot="1" x14ac:dyDescent="0.3">
      <c r="A98" s="118">
        <v>94</v>
      </c>
      <c r="B98" s="119" t="s">
        <v>20</v>
      </c>
      <c r="C98" s="119" t="s">
        <v>21</v>
      </c>
      <c r="D98" s="120" t="s">
        <v>203</v>
      </c>
      <c r="E98" s="121">
        <v>4</v>
      </c>
      <c r="F98" s="122">
        <v>12</v>
      </c>
      <c r="G98" s="122">
        <v>4</v>
      </c>
      <c r="H98" s="123">
        <f t="shared" si="19"/>
        <v>0</v>
      </c>
      <c r="I98" s="122">
        <f t="shared" si="20"/>
        <v>0</v>
      </c>
      <c r="J98" s="124">
        <v>5</v>
      </c>
      <c r="K98" s="124">
        <v>8</v>
      </c>
      <c r="L98" s="124">
        <v>7</v>
      </c>
      <c r="M98" s="125">
        <f t="shared" si="31"/>
        <v>2.3333333333333335</v>
      </c>
      <c r="N98" s="124">
        <f t="shared" si="21"/>
        <v>11.558400000000001</v>
      </c>
      <c r="O98" s="122">
        <v>0</v>
      </c>
      <c r="P98" s="122">
        <v>0</v>
      </c>
      <c r="Q98" s="122">
        <v>20</v>
      </c>
      <c r="R98" s="123">
        <f t="shared" si="22"/>
        <v>0</v>
      </c>
      <c r="S98" s="122">
        <f t="shared" si="23"/>
        <v>0</v>
      </c>
      <c r="T98" s="124">
        <v>1</v>
      </c>
      <c r="U98" s="124">
        <v>5</v>
      </c>
      <c r="V98" s="124">
        <v>4</v>
      </c>
      <c r="W98" s="125">
        <f t="shared" si="24"/>
        <v>-0.66666666666666674</v>
      </c>
      <c r="X98" s="124">
        <f t="shared" si="25"/>
        <v>-1.1240000000000001</v>
      </c>
      <c r="Y98" s="122">
        <v>5</v>
      </c>
      <c r="Z98" s="122">
        <v>3</v>
      </c>
      <c r="AA98" s="122">
        <v>2</v>
      </c>
      <c r="AB98" s="123">
        <f t="shared" si="26"/>
        <v>4</v>
      </c>
      <c r="AC98" s="122">
        <f t="shared" si="27"/>
        <v>7.524</v>
      </c>
      <c r="AD98" s="124">
        <v>1</v>
      </c>
      <c r="AE98" s="124">
        <v>4</v>
      </c>
      <c r="AF98" s="124">
        <v>5</v>
      </c>
      <c r="AG98" s="125">
        <f t="shared" si="28"/>
        <v>-0.33333333333333326</v>
      </c>
      <c r="AH98" s="124">
        <f t="shared" si="29"/>
        <v>-0.54433333333333322</v>
      </c>
      <c r="AI98" s="126">
        <f t="shared" si="32"/>
        <v>16</v>
      </c>
      <c r="AJ98" s="126">
        <f t="shared" si="32"/>
        <v>32</v>
      </c>
      <c r="AK98" s="126">
        <f t="shared" si="32"/>
        <v>42</v>
      </c>
      <c r="AL98" s="126">
        <f t="shared" si="30"/>
        <v>5.3333334400000005</v>
      </c>
      <c r="AM98" s="127">
        <v>217.8015</v>
      </c>
      <c r="AN98" s="128" t="s">
        <v>246</v>
      </c>
      <c r="AO98" s="129">
        <v>84.15</v>
      </c>
    </row>
    <row r="99" spans="1:41" ht="20.25" hidden="1" customHeight="1" thickBot="1" x14ac:dyDescent="0.3">
      <c r="A99" s="118">
        <v>95</v>
      </c>
      <c r="B99" s="119" t="s">
        <v>20</v>
      </c>
      <c r="C99" s="119" t="s">
        <v>204</v>
      </c>
      <c r="D99" s="120" t="s">
        <v>205</v>
      </c>
      <c r="E99" s="121">
        <v>4</v>
      </c>
      <c r="F99" s="122">
        <v>9</v>
      </c>
      <c r="G99" s="122">
        <v>7</v>
      </c>
      <c r="H99" s="123">
        <f t="shared" si="19"/>
        <v>1</v>
      </c>
      <c r="I99" s="122">
        <f t="shared" si="20"/>
        <v>3.6728000000000001</v>
      </c>
      <c r="J99" s="124">
        <v>1</v>
      </c>
      <c r="K99" s="124">
        <v>0</v>
      </c>
      <c r="L99" s="124">
        <v>19</v>
      </c>
      <c r="M99" s="125">
        <f t="shared" si="31"/>
        <v>1</v>
      </c>
      <c r="N99" s="124">
        <f t="shared" si="21"/>
        <v>4.9535999999999998</v>
      </c>
      <c r="O99" s="122">
        <v>2</v>
      </c>
      <c r="P99" s="122">
        <v>3</v>
      </c>
      <c r="Q99" s="122">
        <v>15</v>
      </c>
      <c r="R99" s="123">
        <f t="shared" si="22"/>
        <v>1</v>
      </c>
      <c r="S99" s="122">
        <f t="shared" si="23"/>
        <v>4.0735999999999999</v>
      </c>
      <c r="T99" s="124">
        <v>1</v>
      </c>
      <c r="U99" s="124">
        <v>4</v>
      </c>
      <c r="V99" s="124">
        <v>5</v>
      </c>
      <c r="W99" s="125">
        <f t="shared" si="24"/>
        <v>-0.33333333333333326</v>
      </c>
      <c r="X99" s="124">
        <f t="shared" si="25"/>
        <v>-0.56199999999999983</v>
      </c>
      <c r="Y99" s="122">
        <v>5</v>
      </c>
      <c r="Z99" s="122">
        <v>3</v>
      </c>
      <c r="AA99" s="122">
        <v>2</v>
      </c>
      <c r="AB99" s="123">
        <f t="shared" si="26"/>
        <v>4</v>
      </c>
      <c r="AC99" s="122">
        <f t="shared" si="27"/>
        <v>7.524</v>
      </c>
      <c r="AD99" s="124">
        <v>0</v>
      </c>
      <c r="AE99" s="124">
        <v>2</v>
      </c>
      <c r="AF99" s="124">
        <v>8</v>
      </c>
      <c r="AG99" s="125">
        <f t="shared" si="28"/>
        <v>-0.66666666666666663</v>
      </c>
      <c r="AH99" s="124">
        <f t="shared" si="29"/>
        <v>-1.0886666666666667</v>
      </c>
      <c r="AI99" s="126">
        <f t="shared" si="32"/>
        <v>13</v>
      </c>
      <c r="AJ99" s="126">
        <f t="shared" si="32"/>
        <v>21</v>
      </c>
      <c r="AK99" s="126">
        <f t="shared" si="32"/>
        <v>56</v>
      </c>
      <c r="AL99" s="126">
        <f t="shared" si="30"/>
        <v>6.0000000700000005</v>
      </c>
      <c r="AM99" s="127">
        <v>217.41720000000001</v>
      </c>
      <c r="AN99" s="128" t="s">
        <v>244</v>
      </c>
      <c r="AO99" s="129">
        <v>84.4</v>
      </c>
    </row>
    <row r="100" spans="1:41" ht="20.25" hidden="1" customHeight="1" thickBot="1" x14ac:dyDescent="0.3">
      <c r="A100" s="118">
        <v>96</v>
      </c>
      <c r="B100" s="119" t="s">
        <v>20</v>
      </c>
      <c r="C100" s="119" t="s">
        <v>206</v>
      </c>
      <c r="D100" s="120" t="s">
        <v>119</v>
      </c>
      <c r="E100" s="121">
        <v>4</v>
      </c>
      <c r="F100" s="122">
        <v>7</v>
      </c>
      <c r="G100" s="122">
        <v>9</v>
      </c>
      <c r="H100" s="123">
        <f t="shared" si="19"/>
        <v>1.6666666666666665</v>
      </c>
      <c r="I100" s="122">
        <f t="shared" si="20"/>
        <v>6.1213333333333333</v>
      </c>
      <c r="J100" s="124">
        <v>1</v>
      </c>
      <c r="K100" s="124">
        <v>9</v>
      </c>
      <c r="L100" s="124">
        <v>10</v>
      </c>
      <c r="M100" s="125">
        <f t="shared" si="31"/>
        <v>-2</v>
      </c>
      <c r="N100" s="124">
        <f t="shared" si="21"/>
        <v>-9.9071999999999996</v>
      </c>
      <c r="O100" s="122">
        <v>6</v>
      </c>
      <c r="P100" s="122">
        <v>8</v>
      </c>
      <c r="Q100" s="122">
        <v>6</v>
      </c>
      <c r="R100" s="123">
        <f t="shared" si="22"/>
        <v>3.3333333333333335</v>
      </c>
      <c r="S100" s="122">
        <f t="shared" si="23"/>
        <v>13.578666666666667</v>
      </c>
      <c r="T100" s="124">
        <v>2</v>
      </c>
      <c r="U100" s="124">
        <v>4</v>
      </c>
      <c r="V100" s="124">
        <v>4</v>
      </c>
      <c r="W100" s="125">
        <f t="shared" si="24"/>
        <v>0.66666666666666674</v>
      </c>
      <c r="X100" s="124">
        <f t="shared" si="25"/>
        <v>1.1240000000000001</v>
      </c>
      <c r="Y100" s="122">
        <v>4</v>
      </c>
      <c r="Z100" s="122">
        <v>2</v>
      </c>
      <c r="AA100" s="122">
        <v>4</v>
      </c>
      <c r="AB100" s="123">
        <f t="shared" si="26"/>
        <v>3.3333333333333335</v>
      </c>
      <c r="AC100" s="122">
        <f t="shared" si="27"/>
        <v>6.2700000000000005</v>
      </c>
      <c r="AD100" s="124">
        <v>2</v>
      </c>
      <c r="AE100" s="124">
        <v>2</v>
      </c>
      <c r="AF100" s="124">
        <v>6</v>
      </c>
      <c r="AG100" s="125">
        <f t="shared" si="28"/>
        <v>1.3333333333333335</v>
      </c>
      <c r="AH100" s="124">
        <f t="shared" si="29"/>
        <v>2.1773333333333338</v>
      </c>
      <c r="AI100" s="126">
        <f t="shared" si="32"/>
        <v>19</v>
      </c>
      <c r="AJ100" s="126">
        <f t="shared" si="32"/>
        <v>32</v>
      </c>
      <c r="AK100" s="126">
        <f t="shared" si="32"/>
        <v>39</v>
      </c>
      <c r="AL100" s="126">
        <f t="shared" si="30"/>
        <v>8.3333334400000005</v>
      </c>
      <c r="AM100" s="127">
        <v>214.3244</v>
      </c>
      <c r="AN100" s="128" t="s">
        <v>244</v>
      </c>
      <c r="AO100" s="129">
        <v>86.25</v>
      </c>
    </row>
    <row r="101" spans="1:41" ht="20.25" hidden="1" customHeight="1" thickBot="1" x14ac:dyDescent="0.3">
      <c r="A101" s="118">
        <v>97</v>
      </c>
      <c r="B101" s="119" t="s">
        <v>20</v>
      </c>
      <c r="C101" s="119" t="s">
        <v>207</v>
      </c>
      <c r="D101" s="120" t="s">
        <v>208</v>
      </c>
      <c r="E101" s="121">
        <v>2</v>
      </c>
      <c r="F101" s="122">
        <v>18</v>
      </c>
      <c r="G101" s="122">
        <v>0</v>
      </c>
      <c r="H101" s="123">
        <f t="shared" si="19"/>
        <v>-4</v>
      </c>
      <c r="I101" s="122">
        <f t="shared" si="20"/>
        <v>-14.6912</v>
      </c>
      <c r="J101" s="124">
        <v>5</v>
      </c>
      <c r="K101" s="124">
        <v>15</v>
      </c>
      <c r="L101" s="124">
        <v>0</v>
      </c>
      <c r="M101" s="125">
        <f t="shared" si="31"/>
        <v>0</v>
      </c>
      <c r="N101" s="124">
        <f t="shared" si="21"/>
        <v>0</v>
      </c>
      <c r="O101" s="122">
        <v>9</v>
      </c>
      <c r="P101" s="122">
        <v>11</v>
      </c>
      <c r="Q101" s="122">
        <v>0</v>
      </c>
      <c r="R101" s="123">
        <f t="shared" si="22"/>
        <v>5.3333333333333339</v>
      </c>
      <c r="S101" s="122">
        <f t="shared" si="23"/>
        <v>21.725866666666668</v>
      </c>
      <c r="T101" s="124">
        <v>4</v>
      </c>
      <c r="U101" s="124">
        <v>6</v>
      </c>
      <c r="V101" s="124">
        <v>0</v>
      </c>
      <c r="W101" s="125">
        <f t="shared" si="24"/>
        <v>2</v>
      </c>
      <c r="X101" s="124">
        <f t="shared" si="25"/>
        <v>3.3719999999999999</v>
      </c>
      <c r="Y101" s="122">
        <v>5</v>
      </c>
      <c r="Z101" s="122">
        <v>5</v>
      </c>
      <c r="AA101" s="122">
        <v>0</v>
      </c>
      <c r="AB101" s="123">
        <f t="shared" si="26"/>
        <v>3.333333333333333</v>
      </c>
      <c r="AC101" s="122">
        <f t="shared" si="27"/>
        <v>6.27</v>
      </c>
      <c r="AD101" s="124">
        <v>4</v>
      </c>
      <c r="AE101" s="124">
        <v>6</v>
      </c>
      <c r="AF101" s="124">
        <v>0</v>
      </c>
      <c r="AG101" s="125">
        <f t="shared" si="28"/>
        <v>2</v>
      </c>
      <c r="AH101" s="124">
        <f t="shared" si="29"/>
        <v>3.266</v>
      </c>
      <c r="AI101" s="126">
        <f t="shared" si="32"/>
        <v>29</v>
      </c>
      <c r="AJ101" s="126">
        <f t="shared" si="32"/>
        <v>61</v>
      </c>
      <c r="AK101" s="126">
        <f t="shared" si="32"/>
        <v>0</v>
      </c>
      <c r="AL101" s="126">
        <f t="shared" si="30"/>
        <v>8.6666668700000002</v>
      </c>
      <c r="AM101" s="127">
        <v>213.64429999999999</v>
      </c>
      <c r="AN101" s="128" t="s">
        <v>246</v>
      </c>
      <c r="AO101" s="129">
        <v>86.66</v>
      </c>
    </row>
    <row r="102" spans="1:41" ht="20.25" hidden="1" customHeight="1" thickBot="1" x14ac:dyDescent="0.3">
      <c r="A102" s="118">
        <v>98</v>
      </c>
      <c r="B102" s="119" t="s">
        <v>20</v>
      </c>
      <c r="C102" s="119" t="s">
        <v>209</v>
      </c>
      <c r="D102" s="120" t="s">
        <v>210</v>
      </c>
      <c r="E102" s="121">
        <v>8</v>
      </c>
      <c r="F102" s="122">
        <v>11</v>
      </c>
      <c r="G102" s="122">
        <v>1</v>
      </c>
      <c r="H102" s="123">
        <f t="shared" si="19"/>
        <v>4.3333333333333339</v>
      </c>
      <c r="I102" s="122">
        <f t="shared" si="20"/>
        <v>15.915466666666669</v>
      </c>
      <c r="J102" s="124">
        <v>4</v>
      </c>
      <c r="K102" s="124">
        <v>14</v>
      </c>
      <c r="L102" s="124">
        <v>2</v>
      </c>
      <c r="M102" s="125">
        <f t="shared" si="31"/>
        <v>-0.66666666666666696</v>
      </c>
      <c r="N102" s="124">
        <f t="shared" si="21"/>
        <v>-3.3024000000000013</v>
      </c>
      <c r="O102" s="122">
        <v>2</v>
      </c>
      <c r="P102" s="122">
        <v>16</v>
      </c>
      <c r="Q102" s="122">
        <v>2</v>
      </c>
      <c r="R102" s="123">
        <f t="shared" si="22"/>
        <v>-3.333333333333333</v>
      </c>
      <c r="S102" s="122">
        <f t="shared" si="23"/>
        <v>-13.578666666666665</v>
      </c>
      <c r="T102" s="124">
        <v>4</v>
      </c>
      <c r="U102" s="124">
        <v>6</v>
      </c>
      <c r="V102" s="124">
        <v>0</v>
      </c>
      <c r="W102" s="125">
        <f t="shared" si="24"/>
        <v>2</v>
      </c>
      <c r="X102" s="124">
        <f t="shared" si="25"/>
        <v>3.3719999999999999</v>
      </c>
      <c r="Y102" s="122">
        <v>8</v>
      </c>
      <c r="Z102" s="122">
        <v>1</v>
      </c>
      <c r="AA102" s="122">
        <v>1</v>
      </c>
      <c r="AB102" s="123">
        <f t="shared" si="26"/>
        <v>7.666666666666667</v>
      </c>
      <c r="AC102" s="122">
        <f t="shared" si="27"/>
        <v>14.421000000000001</v>
      </c>
      <c r="AD102" s="124">
        <v>1</v>
      </c>
      <c r="AE102" s="124">
        <v>9</v>
      </c>
      <c r="AF102" s="124">
        <v>0</v>
      </c>
      <c r="AG102" s="125">
        <f t="shared" si="28"/>
        <v>-2</v>
      </c>
      <c r="AH102" s="124">
        <f t="shared" si="29"/>
        <v>-3.266</v>
      </c>
      <c r="AI102" s="126">
        <f t="shared" si="32"/>
        <v>27</v>
      </c>
      <c r="AJ102" s="126">
        <f t="shared" si="32"/>
        <v>57</v>
      </c>
      <c r="AK102" s="126">
        <f t="shared" si="32"/>
        <v>6</v>
      </c>
      <c r="AL102" s="126">
        <f t="shared" si="30"/>
        <v>8.0000001900000015</v>
      </c>
      <c r="AM102" s="127">
        <v>213.1216</v>
      </c>
      <c r="AN102" s="128" t="s">
        <v>246</v>
      </c>
      <c r="AO102" s="129">
        <v>86.96</v>
      </c>
    </row>
    <row r="103" spans="1:41" ht="20.25" hidden="1" customHeight="1" thickBot="1" x14ac:dyDescent="0.3">
      <c r="A103" s="118">
        <v>99</v>
      </c>
      <c r="B103" s="119" t="s">
        <v>20</v>
      </c>
      <c r="C103" s="119" t="s">
        <v>197</v>
      </c>
      <c r="D103" s="120" t="s">
        <v>48</v>
      </c>
      <c r="E103" s="121">
        <v>4</v>
      </c>
      <c r="F103" s="122">
        <v>10</v>
      </c>
      <c r="G103" s="122">
        <v>6</v>
      </c>
      <c r="H103" s="123">
        <f t="shared" si="19"/>
        <v>0.66666666666666652</v>
      </c>
      <c r="I103" s="122">
        <f t="shared" si="20"/>
        <v>2.4485333333333328</v>
      </c>
      <c r="J103" s="124">
        <v>3</v>
      </c>
      <c r="K103" s="124">
        <v>7</v>
      </c>
      <c r="L103" s="124">
        <v>10</v>
      </c>
      <c r="M103" s="125">
        <f t="shared" si="31"/>
        <v>0.66666666666666652</v>
      </c>
      <c r="N103" s="124">
        <f t="shared" si="21"/>
        <v>3.3023999999999991</v>
      </c>
      <c r="O103" s="122">
        <v>3</v>
      </c>
      <c r="P103" s="122">
        <v>8</v>
      </c>
      <c r="Q103" s="122">
        <v>9</v>
      </c>
      <c r="R103" s="123">
        <f t="shared" si="22"/>
        <v>0.33333333333333348</v>
      </c>
      <c r="S103" s="122">
        <f t="shared" si="23"/>
        <v>1.3578666666666672</v>
      </c>
      <c r="T103" s="124">
        <v>4</v>
      </c>
      <c r="U103" s="124">
        <v>3</v>
      </c>
      <c r="V103" s="124">
        <v>3</v>
      </c>
      <c r="W103" s="125">
        <f t="shared" si="24"/>
        <v>3</v>
      </c>
      <c r="X103" s="124">
        <f t="shared" si="25"/>
        <v>5.0579999999999998</v>
      </c>
      <c r="Y103" s="122">
        <v>2</v>
      </c>
      <c r="Z103" s="122">
        <v>4</v>
      </c>
      <c r="AA103" s="122">
        <v>4</v>
      </c>
      <c r="AB103" s="123">
        <f t="shared" si="26"/>
        <v>0.66666666666666674</v>
      </c>
      <c r="AC103" s="122">
        <f t="shared" si="27"/>
        <v>1.2540000000000002</v>
      </c>
      <c r="AD103" s="124">
        <v>1</v>
      </c>
      <c r="AE103" s="124">
        <v>4</v>
      </c>
      <c r="AF103" s="124">
        <v>5</v>
      </c>
      <c r="AG103" s="125">
        <f t="shared" si="28"/>
        <v>-0.33333333333333326</v>
      </c>
      <c r="AH103" s="124">
        <f t="shared" si="29"/>
        <v>-0.54433333333333322</v>
      </c>
      <c r="AI103" s="126">
        <f t="shared" si="32"/>
        <v>17</v>
      </c>
      <c r="AJ103" s="126">
        <f t="shared" si="32"/>
        <v>36</v>
      </c>
      <c r="AK103" s="126">
        <f t="shared" si="32"/>
        <v>37</v>
      </c>
      <c r="AL103" s="126">
        <f t="shared" si="30"/>
        <v>5.000000120000001</v>
      </c>
      <c r="AM103" s="127">
        <v>212.1695</v>
      </c>
      <c r="AN103" s="128" t="s">
        <v>244</v>
      </c>
      <c r="AO103" s="129">
        <v>87.49</v>
      </c>
    </row>
    <row r="104" spans="1:41" ht="20.25" hidden="1" customHeight="1" thickBot="1" x14ac:dyDescent="0.3">
      <c r="A104" s="118">
        <v>100</v>
      </c>
      <c r="B104" s="119" t="s">
        <v>20</v>
      </c>
      <c r="C104" s="119" t="s">
        <v>211</v>
      </c>
      <c r="D104" s="120" t="s">
        <v>212</v>
      </c>
      <c r="E104" s="121">
        <v>7</v>
      </c>
      <c r="F104" s="122">
        <v>13</v>
      </c>
      <c r="G104" s="122">
        <v>0</v>
      </c>
      <c r="H104" s="123">
        <f t="shared" si="19"/>
        <v>2.666666666666667</v>
      </c>
      <c r="I104" s="122">
        <f t="shared" si="20"/>
        <v>9.7941333333333347</v>
      </c>
      <c r="J104" s="124">
        <v>8</v>
      </c>
      <c r="K104" s="124">
        <v>12</v>
      </c>
      <c r="L104" s="124">
        <v>0</v>
      </c>
      <c r="M104" s="125">
        <f t="shared" si="31"/>
        <v>4</v>
      </c>
      <c r="N104" s="124">
        <f t="shared" si="21"/>
        <v>19.814399999999999</v>
      </c>
      <c r="O104" s="122">
        <v>1</v>
      </c>
      <c r="P104" s="122">
        <v>19</v>
      </c>
      <c r="Q104" s="122">
        <v>0</v>
      </c>
      <c r="R104" s="123">
        <f t="shared" si="22"/>
        <v>-5.333333333333333</v>
      </c>
      <c r="S104" s="122">
        <f t="shared" si="23"/>
        <v>-21.725866666666665</v>
      </c>
      <c r="T104" s="124">
        <v>2</v>
      </c>
      <c r="U104" s="124">
        <v>8</v>
      </c>
      <c r="V104" s="124">
        <v>0</v>
      </c>
      <c r="W104" s="125">
        <f t="shared" si="24"/>
        <v>-0.66666666666666652</v>
      </c>
      <c r="X104" s="124">
        <f t="shared" si="25"/>
        <v>-1.1239999999999997</v>
      </c>
      <c r="Y104" s="122">
        <v>3</v>
      </c>
      <c r="Z104" s="122">
        <v>7</v>
      </c>
      <c r="AA104" s="122">
        <v>0</v>
      </c>
      <c r="AB104" s="123">
        <f t="shared" si="26"/>
        <v>0.66666666666666652</v>
      </c>
      <c r="AC104" s="122">
        <f t="shared" si="27"/>
        <v>1.2539999999999998</v>
      </c>
      <c r="AD104" s="124">
        <v>1</v>
      </c>
      <c r="AE104" s="124">
        <v>9</v>
      </c>
      <c r="AF104" s="124">
        <v>0</v>
      </c>
      <c r="AG104" s="125">
        <f t="shared" si="28"/>
        <v>-2</v>
      </c>
      <c r="AH104" s="124">
        <f t="shared" si="29"/>
        <v>-3.266</v>
      </c>
      <c r="AI104" s="126">
        <f t="shared" si="32"/>
        <v>22</v>
      </c>
      <c r="AJ104" s="126">
        <f t="shared" si="32"/>
        <v>68</v>
      </c>
      <c r="AK104" s="126">
        <f t="shared" si="32"/>
        <v>0</v>
      </c>
      <c r="AL104" s="126">
        <f t="shared" si="30"/>
        <v>-0.66666644000000019</v>
      </c>
      <c r="AM104" s="127">
        <v>211.8075</v>
      </c>
      <c r="AN104" s="128" t="s">
        <v>213</v>
      </c>
      <c r="AO104" s="129">
        <v>87.7</v>
      </c>
    </row>
    <row r="105" spans="1:41" ht="20.25" hidden="1" customHeight="1" thickBot="1" x14ac:dyDescent="0.3">
      <c r="A105" s="118">
        <v>101</v>
      </c>
      <c r="B105" s="119" t="s">
        <v>20</v>
      </c>
      <c r="C105" s="119" t="s">
        <v>214</v>
      </c>
      <c r="D105" s="120" t="s">
        <v>215</v>
      </c>
      <c r="E105" s="121">
        <v>6</v>
      </c>
      <c r="F105" s="122">
        <v>13</v>
      </c>
      <c r="G105" s="122">
        <v>1</v>
      </c>
      <c r="H105" s="123">
        <f t="shared" si="19"/>
        <v>1.666666666666667</v>
      </c>
      <c r="I105" s="122">
        <f t="shared" si="20"/>
        <v>6.1213333333333342</v>
      </c>
      <c r="J105" s="124">
        <v>3</v>
      </c>
      <c r="K105" s="124">
        <v>11</v>
      </c>
      <c r="L105" s="124">
        <v>6</v>
      </c>
      <c r="M105" s="125">
        <f t="shared" si="31"/>
        <v>-0.66666666666666652</v>
      </c>
      <c r="N105" s="124">
        <f t="shared" si="21"/>
        <v>-3.3023999999999991</v>
      </c>
      <c r="O105" s="122">
        <v>4</v>
      </c>
      <c r="P105" s="122">
        <v>15</v>
      </c>
      <c r="Q105" s="122">
        <v>1</v>
      </c>
      <c r="R105" s="123">
        <f t="shared" si="22"/>
        <v>-1</v>
      </c>
      <c r="S105" s="122">
        <f t="shared" si="23"/>
        <v>-4.0735999999999999</v>
      </c>
      <c r="T105" s="124">
        <v>1</v>
      </c>
      <c r="U105" s="124">
        <v>9</v>
      </c>
      <c r="V105" s="124">
        <v>0</v>
      </c>
      <c r="W105" s="125">
        <f t="shared" si="24"/>
        <v>-2</v>
      </c>
      <c r="X105" s="124">
        <f t="shared" si="25"/>
        <v>-3.3719999999999999</v>
      </c>
      <c r="Y105" s="122">
        <v>5</v>
      </c>
      <c r="Z105" s="122">
        <v>5</v>
      </c>
      <c r="AA105" s="122">
        <v>0</v>
      </c>
      <c r="AB105" s="123">
        <f t="shared" si="26"/>
        <v>3.333333333333333</v>
      </c>
      <c r="AC105" s="122">
        <f t="shared" si="27"/>
        <v>6.27</v>
      </c>
      <c r="AD105" s="124">
        <v>2</v>
      </c>
      <c r="AE105" s="124">
        <v>1</v>
      </c>
      <c r="AF105" s="124">
        <v>7</v>
      </c>
      <c r="AG105" s="125">
        <f t="shared" si="28"/>
        <v>1.6666666666666667</v>
      </c>
      <c r="AH105" s="124">
        <f t="shared" si="29"/>
        <v>2.7216666666666667</v>
      </c>
      <c r="AI105" s="126">
        <f t="shared" si="32"/>
        <v>21</v>
      </c>
      <c r="AJ105" s="126">
        <f t="shared" si="32"/>
        <v>54</v>
      </c>
      <c r="AK105" s="126">
        <f t="shared" si="32"/>
        <v>15</v>
      </c>
      <c r="AL105" s="126">
        <f t="shared" si="30"/>
        <v>3.0000001800000007</v>
      </c>
      <c r="AM105" s="127">
        <v>204.0419</v>
      </c>
      <c r="AN105" s="128" t="s">
        <v>245</v>
      </c>
      <c r="AO105" s="129">
        <v>91.74</v>
      </c>
    </row>
    <row r="106" spans="1:41" ht="20.25" hidden="1" customHeight="1" thickBot="1" x14ac:dyDescent="0.3">
      <c r="A106" s="118">
        <v>102</v>
      </c>
      <c r="B106" s="119" t="s">
        <v>20</v>
      </c>
      <c r="C106" s="119" t="s">
        <v>216</v>
      </c>
      <c r="D106" s="120" t="s">
        <v>217</v>
      </c>
      <c r="E106" s="121">
        <v>4</v>
      </c>
      <c r="F106" s="122">
        <v>13</v>
      </c>
      <c r="G106" s="122">
        <v>3</v>
      </c>
      <c r="H106" s="123">
        <f t="shared" si="19"/>
        <v>-0.33333333333333304</v>
      </c>
      <c r="I106" s="122">
        <f t="shared" si="20"/>
        <v>-1.2242666666666655</v>
      </c>
      <c r="J106" s="124">
        <v>4</v>
      </c>
      <c r="K106" s="124">
        <v>11</v>
      </c>
      <c r="L106" s="124">
        <v>5</v>
      </c>
      <c r="M106" s="125">
        <f t="shared" si="31"/>
        <v>0.33333333333333348</v>
      </c>
      <c r="N106" s="124">
        <f t="shared" si="21"/>
        <v>1.6512000000000007</v>
      </c>
      <c r="O106" s="122">
        <v>4</v>
      </c>
      <c r="P106" s="122">
        <v>10</v>
      </c>
      <c r="Q106" s="122">
        <v>6</v>
      </c>
      <c r="R106" s="123">
        <f t="shared" si="22"/>
        <v>0.66666666666666652</v>
      </c>
      <c r="S106" s="122">
        <f t="shared" si="23"/>
        <v>2.7157333333333327</v>
      </c>
      <c r="T106" s="124">
        <v>3</v>
      </c>
      <c r="U106" s="124">
        <v>7</v>
      </c>
      <c r="V106" s="124">
        <v>0</v>
      </c>
      <c r="W106" s="125">
        <f t="shared" si="24"/>
        <v>0.66666666666666652</v>
      </c>
      <c r="X106" s="124">
        <f t="shared" si="25"/>
        <v>1.1239999999999997</v>
      </c>
      <c r="Y106" s="122">
        <v>1</v>
      </c>
      <c r="Z106" s="122">
        <v>7</v>
      </c>
      <c r="AA106" s="122">
        <v>2</v>
      </c>
      <c r="AB106" s="123">
        <f t="shared" si="26"/>
        <v>-1.3333333333333335</v>
      </c>
      <c r="AC106" s="122">
        <f t="shared" si="27"/>
        <v>-2.5080000000000005</v>
      </c>
      <c r="AD106" s="124">
        <v>1</v>
      </c>
      <c r="AE106" s="124">
        <v>2</v>
      </c>
      <c r="AF106" s="124">
        <v>7</v>
      </c>
      <c r="AG106" s="125">
        <f t="shared" si="28"/>
        <v>0.33333333333333337</v>
      </c>
      <c r="AH106" s="124">
        <f t="shared" si="29"/>
        <v>0.54433333333333345</v>
      </c>
      <c r="AI106" s="126">
        <f t="shared" si="32"/>
        <v>17</v>
      </c>
      <c r="AJ106" s="126">
        <f t="shared" si="32"/>
        <v>50</v>
      </c>
      <c r="AK106" s="126">
        <f t="shared" si="32"/>
        <v>23</v>
      </c>
      <c r="AL106" s="126">
        <f t="shared" si="30"/>
        <v>0.33333350000000195</v>
      </c>
      <c r="AM106" s="127">
        <v>202.245</v>
      </c>
      <c r="AN106" s="128" t="s">
        <v>244</v>
      </c>
      <c r="AO106" s="129">
        <v>92.55</v>
      </c>
    </row>
    <row r="107" spans="1:41" ht="20.25" hidden="1" customHeight="1" thickBot="1" x14ac:dyDescent="0.3">
      <c r="A107" s="118">
        <v>103</v>
      </c>
      <c r="B107" s="119" t="s">
        <v>20</v>
      </c>
      <c r="C107" s="119" t="s">
        <v>218</v>
      </c>
      <c r="D107" s="120" t="s">
        <v>219</v>
      </c>
      <c r="E107" s="121">
        <v>5</v>
      </c>
      <c r="F107" s="122">
        <v>9</v>
      </c>
      <c r="G107" s="122">
        <v>6</v>
      </c>
      <c r="H107" s="123">
        <f t="shared" si="19"/>
        <v>2</v>
      </c>
      <c r="I107" s="122">
        <f t="shared" si="20"/>
        <v>7.3456000000000001</v>
      </c>
      <c r="J107" s="124">
        <v>4</v>
      </c>
      <c r="K107" s="124">
        <v>16</v>
      </c>
      <c r="L107" s="124">
        <v>0</v>
      </c>
      <c r="M107" s="125">
        <f t="shared" si="31"/>
        <v>-1.333333333333333</v>
      </c>
      <c r="N107" s="124">
        <f t="shared" si="21"/>
        <v>-6.6047999999999982</v>
      </c>
      <c r="O107" s="122">
        <v>2</v>
      </c>
      <c r="P107" s="122">
        <v>8</v>
      </c>
      <c r="Q107" s="122">
        <v>10</v>
      </c>
      <c r="R107" s="123">
        <f t="shared" si="22"/>
        <v>-0.66666666666666652</v>
      </c>
      <c r="S107" s="122">
        <f t="shared" si="23"/>
        <v>-2.7157333333333327</v>
      </c>
      <c r="T107" s="124">
        <v>1</v>
      </c>
      <c r="U107" s="124">
        <v>9</v>
      </c>
      <c r="V107" s="124">
        <v>0</v>
      </c>
      <c r="W107" s="125">
        <f t="shared" si="24"/>
        <v>-2</v>
      </c>
      <c r="X107" s="124">
        <f t="shared" si="25"/>
        <v>-3.3719999999999999</v>
      </c>
      <c r="Y107" s="122">
        <v>4</v>
      </c>
      <c r="Z107" s="122">
        <v>6</v>
      </c>
      <c r="AA107" s="122">
        <v>0</v>
      </c>
      <c r="AB107" s="123">
        <f t="shared" si="26"/>
        <v>2</v>
      </c>
      <c r="AC107" s="122">
        <f t="shared" si="27"/>
        <v>3.762</v>
      </c>
      <c r="AD107" s="124">
        <v>4</v>
      </c>
      <c r="AE107" s="124">
        <v>6</v>
      </c>
      <c r="AF107" s="124">
        <v>0</v>
      </c>
      <c r="AG107" s="125">
        <f t="shared" si="28"/>
        <v>2</v>
      </c>
      <c r="AH107" s="124">
        <f t="shared" si="29"/>
        <v>3.266</v>
      </c>
      <c r="AI107" s="126">
        <f t="shared" si="32"/>
        <v>20</v>
      </c>
      <c r="AJ107" s="126">
        <f t="shared" si="32"/>
        <v>54</v>
      </c>
      <c r="AK107" s="126">
        <f t="shared" si="32"/>
        <v>16</v>
      </c>
      <c r="AL107" s="126">
        <f t="shared" si="30"/>
        <v>2.0000001800000007</v>
      </c>
      <c r="AM107" s="127">
        <v>201.13570000000001</v>
      </c>
      <c r="AN107" s="128" t="s">
        <v>246</v>
      </c>
      <c r="AO107" s="129">
        <v>93.03</v>
      </c>
    </row>
    <row r="108" spans="1:41" ht="20.25" hidden="1" customHeight="1" thickBot="1" x14ac:dyDescent="0.3">
      <c r="A108" s="118">
        <v>104</v>
      </c>
      <c r="B108" s="119" t="s">
        <v>20</v>
      </c>
      <c r="C108" s="119" t="s">
        <v>171</v>
      </c>
      <c r="D108" s="120" t="s">
        <v>220</v>
      </c>
      <c r="E108" s="121">
        <v>4</v>
      </c>
      <c r="F108" s="122">
        <v>12</v>
      </c>
      <c r="G108" s="122">
        <v>4</v>
      </c>
      <c r="H108" s="123">
        <f t="shared" si="19"/>
        <v>0</v>
      </c>
      <c r="I108" s="122">
        <f t="shared" si="20"/>
        <v>0</v>
      </c>
      <c r="J108" s="124">
        <v>1</v>
      </c>
      <c r="K108" s="124">
        <v>14</v>
      </c>
      <c r="L108" s="124">
        <v>5</v>
      </c>
      <c r="M108" s="125">
        <f t="shared" si="31"/>
        <v>-3.666666666666667</v>
      </c>
      <c r="N108" s="124">
        <f t="shared" si="21"/>
        <v>-18.1632</v>
      </c>
      <c r="O108" s="122">
        <v>8</v>
      </c>
      <c r="P108" s="122">
        <v>11</v>
      </c>
      <c r="Q108" s="122">
        <v>1</v>
      </c>
      <c r="R108" s="123">
        <f t="shared" si="22"/>
        <v>4.3333333333333339</v>
      </c>
      <c r="S108" s="122">
        <f t="shared" si="23"/>
        <v>17.652266666666669</v>
      </c>
      <c r="T108" s="124">
        <v>2</v>
      </c>
      <c r="U108" s="124">
        <v>6</v>
      </c>
      <c r="V108" s="124">
        <v>2</v>
      </c>
      <c r="W108" s="125">
        <f t="shared" si="24"/>
        <v>0</v>
      </c>
      <c r="X108" s="124">
        <f t="shared" si="25"/>
        <v>0</v>
      </c>
      <c r="Y108" s="122">
        <v>3</v>
      </c>
      <c r="Z108" s="122">
        <v>1</v>
      </c>
      <c r="AA108" s="122">
        <v>6</v>
      </c>
      <c r="AB108" s="123">
        <f t="shared" si="26"/>
        <v>2.6666666666666665</v>
      </c>
      <c r="AC108" s="122">
        <f t="shared" si="27"/>
        <v>5.016</v>
      </c>
      <c r="AD108" s="124">
        <v>0</v>
      </c>
      <c r="AE108" s="124">
        <v>0</v>
      </c>
      <c r="AF108" s="124">
        <v>10</v>
      </c>
      <c r="AG108" s="125">
        <f t="shared" si="28"/>
        <v>0</v>
      </c>
      <c r="AH108" s="124">
        <f t="shared" si="29"/>
        <v>0</v>
      </c>
      <c r="AI108" s="126">
        <f t="shared" si="32"/>
        <v>18</v>
      </c>
      <c r="AJ108" s="126">
        <f t="shared" si="32"/>
        <v>44</v>
      </c>
      <c r="AK108" s="126">
        <f t="shared" si="32"/>
        <v>28</v>
      </c>
      <c r="AL108" s="126">
        <f t="shared" si="30"/>
        <v>3.3333334800000003</v>
      </c>
      <c r="AM108" s="127">
        <v>197.97970000000001</v>
      </c>
      <c r="AN108" s="128" t="s">
        <v>245</v>
      </c>
      <c r="AO108" s="129">
        <v>94.31</v>
      </c>
    </row>
    <row r="109" spans="1:41" ht="20.25" hidden="1" customHeight="1" thickBot="1" x14ac:dyDescent="0.3">
      <c r="A109" s="118">
        <v>105</v>
      </c>
      <c r="B109" s="119" t="s">
        <v>20</v>
      </c>
      <c r="C109" s="119" t="s">
        <v>221</v>
      </c>
      <c r="D109" s="120" t="s">
        <v>164</v>
      </c>
      <c r="E109" s="121">
        <v>1</v>
      </c>
      <c r="F109" s="122">
        <v>9</v>
      </c>
      <c r="G109" s="122">
        <v>10</v>
      </c>
      <c r="H109" s="123">
        <f t="shared" si="19"/>
        <v>-2</v>
      </c>
      <c r="I109" s="122">
        <f t="shared" si="20"/>
        <v>-7.3456000000000001</v>
      </c>
      <c r="J109" s="124">
        <v>2</v>
      </c>
      <c r="K109" s="124">
        <v>9</v>
      </c>
      <c r="L109" s="124">
        <v>9</v>
      </c>
      <c r="M109" s="124">
        <f t="shared" si="31"/>
        <v>-1</v>
      </c>
      <c r="N109" s="124">
        <f t="shared" si="21"/>
        <v>-4.9535999999999998</v>
      </c>
      <c r="O109" s="122">
        <v>6</v>
      </c>
      <c r="P109" s="122">
        <v>9</v>
      </c>
      <c r="Q109" s="122">
        <v>5</v>
      </c>
      <c r="R109" s="123">
        <f t="shared" si="22"/>
        <v>3</v>
      </c>
      <c r="S109" s="122">
        <f t="shared" si="23"/>
        <v>12.220800000000001</v>
      </c>
      <c r="T109" s="124">
        <v>0</v>
      </c>
      <c r="U109" s="124">
        <v>2</v>
      </c>
      <c r="V109" s="124">
        <v>8</v>
      </c>
      <c r="W109" s="125">
        <f t="shared" si="24"/>
        <v>-0.66666666666666663</v>
      </c>
      <c r="X109" s="124">
        <f t="shared" si="25"/>
        <v>-1.1239999999999999</v>
      </c>
      <c r="Y109" s="122">
        <v>1</v>
      </c>
      <c r="Z109" s="122">
        <v>4</v>
      </c>
      <c r="AA109" s="122">
        <v>5</v>
      </c>
      <c r="AB109" s="123">
        <f t="shared" si="26"/>
        <v>-0.33333333333333326</v>
      </c>
      <c r="AC109" s="122">
        <f t="shared" si="27"/>
        <v>-0.62699999999999989</v>
      </c>
      <c r="AD109" s="124">
        <v>1</v>
      </c>
      <c r="AE109" s="124">
        <v>6</v>
      </c>
      <c r="AF109" s="124">
        <v>3</v>
      </c>
      <c r="AG109" s="125">
        <f t="shared" si="28"/>
        <v>-1</v>
      </c>
      <c r="AH109" s="124">
        <f t="shared" si="29"/>
        <v>-1.633</v>
      </c>
      <c r="AI109" s="126">
        <f t="shared" si="32"/>
        <v>11</v>
      </c>
      <c r="AJ109" s="126">
        <f t="shared" si="32"/>
        <v>39</v>
      </c>
      <c r="AK109" s="126">
        <f t="shared" si="32"/>
        <v>40</v>
      </c>
      <c r="AL109" s="126">
        <f t="shared" si="30"/>
        <v>-1.9999998699999999</v>
      </c>
      <c r="AM109" s="127">
        <v>193.8466</v>
      </c>
      <c r="AN109" s="128" t="s">
        <v>246</v>
      </c>
      <c r="AO109" s="129">
        <v>95.74</v>
      </c>
    </row>
    <row r="110" spans="1:41" ht="20.25" hidden="1" customHeight="1" thickBot="1" x14ac:dyDescent="0.3">
      <c r="A110" s="118">
        <v>106</v>
      </c>
      <c r="B110" s="119" t="s">
        <v>20</v>
      </c>
      <c r="C110" s="119" t="s">
        <v>222</v>
      </c>
      <c r="D110" s="120" t="s">
        <v>223</v>
      </c>
      <c r="E110" s="121">
        <v>3</v>
      </c>
      <c r="F110" s="122">
        <v>16</v>
      </c>
      <c r="G110" s="122">
        <v>1</v>
      </c>
      <c r="H110" s="123">
        <f t="shared" si="19"/>
        <v>-2.333333333333333</v>
      </c>
      <c r="I110" s="122">
        <f t="shared" si="20"/>
        <v>-8.5698666666666661</v>
      </c>
      <c r="J110" s="124">
        <v>3</v>
      </c>
      <c r="K110" s="124">
        <v>12</v>
      </c>
      <c r="L110" s="124">
        <v>5</v>
      </c>
      <c r="M110" s="124">
        <f t="shared" si="31"/>
        <v>-1</v>
      </c>
      <c r="N110" s="124">
        <f t="shared" si="21"/>
        <v>-4.9535999999999998</v>
      </c>
      <c r="O110" s="122">
        <v>6</v>
      </c>
      <c r="P110" s="122">
        <v>11</v>
      </c>
      <c r="Q110" s="122">
        <v>3</v>
      </c>
      <c r="R110" s="123">
        <f t="shared" si="22"/>
        <v>2.3333333333333335</v>
      </c>
      <c r="S110" s="122">
        <f t="shared" si="23"/>
        <v>9.5050666666666679</v>
      </c>
      <c r="T110" s="124">
        <v>2</v>
      </c>
      <c r="U110" s="124">
        <v>6</v>
      </c>
      <c r="V110" s="124">
        <v>2</v>
      </c>
      <c r="W110" s="125">
        <f t="shared" si="24"/>
        <v>0</v>
      </c>
      <c r="X110" s="124">
        <f t="shared" si="25"/>
        <v>0</v>
      </c>
      <c r="Y110" s="122">
        <v>2</v>
      </c>
      <c r="Z110" s="122">
        <v>6</v>
      </c>
      <c r="AA110" s="122">
        <v>2</v>
      </c>
      <c r="AB110" s="123">
        <f t="shared" si="26"/>
        <v>0</v>
      </c>
      <c r="AC110" s="122">
        <f t="shared" si="27"/>
        <v>0</v>
      </c>
      <c r="AD110" s="124">
        <v>2</v>
      </c>
      <c r="AE110" s="124">
        <v>6</v>
      </c>
      <c r="AF110" s="124">
        <v>2</v>
      </c>
      <c r="AG110" s="125">
        <f t="shared" si="28"/>
        <v>0</v>
      </c>
      <c r="AH110" s="124">
        <f t="shared" si="29"/>
        <v>0</v>
      </c>
      <c r="AI110" s="126">
        <f t="shared" si="32"/>
        <v>18</v>
      </c>
      <c r="AJ110" s="126">
        <f t="shared" si="32"/>
        <v>57</v>
      </c>
      <c r="AK110" s="126">
        <f t="shared" si="32"/>
        <v>15</v>
      </c>
      <c r="AL110" s="126">
        <f t="shared" si="30"/>
        <v>-0.99999980999999849</v>
      </c>
      <c r="AM110" s="127">
        <v>193.32570000000001</v>
      </c>
      <c r="AN110" s="128" t="s">
        <v>246</v>
      </c>
      <c r="AO110" s="129">
        <v>95.9</v>
      </c>
    </row>
    <row r="111" spans="1:41" ht="20.25" hidden="1" customHeight="1" thickBot="1" x14ac:dyDescent="0.3">
      <c r="A111" s="118">
        <v>107</v>
      </c>
      <c r="B111" s="119" t="s">
        <v>20</v>
      </c>
      <c r="C111" s="119" t="s">
        <v>224</v>
      </c>
      <c r="D111" s="120" t="s">
        <v>225</v>
      </c>
      <c r="E111" s="121">
        <v>5</v>
      </c>
      <c r="F111" s="122">
        <v>15</v>
      </c>
      <c r="G111" s="122">
        <v>0</v>
      </c>
      <c r="H111" s="123">
        <f t="shared" si="19"/>
        <v>0</v>
      </c>
      <c r="I111" s="122">
        <f t="shared" si="20"/>
        <v>0</v>
      </c>
      <c r="J111" s="124">
        <v>3</v>
      </c>
      <c r="K111" s="124">
        <v>17</v>
      </c>
      <c r="L111" s="124">
        <v>0</v>
      </c>
      <c r="M111" s="124">
        <f t="shared" si="31"/>
        <v>-2.666666666666667</v>
      </c>
      <c r="N111" s="124">
        <f t="shared" si="21"/>
        <v>-13.2096</v>
      </c>
      <c r="O111" s="122">
        <v>6</v>
      </c>
      <c r="P111" s="122">
        <v>14</v>
      </c>
      <c r="Q111" s="122">
        <v>0</v>
      </c>
      <c r="R111" s="123">
        <f t="shared" si="22"/>
        <v>1.333333333333333</v>
      </c>
      <c r="S111" s="122">
        <f t="shared" si="23"/>
        <v>5.4314666666666653</v>
      </c>
      <c r="T111" s="124">
        <v>6</v>
      </c>
      <c r="U111" s="124">
        <v>4</v>
      </c>
      <c r="V111" s="124">
        <v>0</v>
      </c>
      <c r="W111" s="125">
        <f t="shared" si="24"/>
        <v>4.666666666666667</v>
      </c>
      <c r="X111" s="124">
        <f t="shared" si="25"/>
        <v>7.8680000000000003</v>
      </c>
      <c r="Y111" s="122">
        <v>2</v>
      </c>
      <c r="Z111" s="122">
        <v>8</v>
      </c>
      <c r="AA111" s="122">
        <v>0</v>
      </c>
      <c r="AB111" s="123">
        <f t="shared" si="26"/>
        <v>-0.66666666666666652</v>
      </c>
      <c r="AC111" s="122">
        <f t="shared" si="27"/>
        <v>-1.2539999999999998</v>
      </c>
      <c r="AD111" s="124">
        <v>1</v>
      </c>
      <c r="AE111" s="124">
        <v>9</v>
      </c>
      <c r="AF111" s="124">
        <v>0</v>
      </c>
      <c r="AG111" s="125">
        <f t="shared" si="28"/>
        <v>-2</v>
      </c>
      <c r="AH111" s="124">
        <f t="shared" si="29"/>
        <v>-3.266</v>
      </c>
      <c r="AI111" s="126">
        <f t="shared" si="32"/>
        <v>23</v>
      </c>
      <c r="AJ111" s="126">
        <f t="shared" si="32"/>
        <v>67</v>
      </c>
      <c r="AK111" s="126">
        <f t="shared" si="32"/>
        <v>0</v>
      </c>
      <c r="AL111" s="126">
        <f t="shared" si="30"/>
        <v>0.6666668900000019</v>
      </c>
      <c r="AM111" s="127">
        <v>192.0359</v>
      </c>
      <c r="AN111" s="128" t="s">
        <v>246</v>
      </c>
      <c r="AO111" s="129">
        <v>96.28</v>
      </c>
    </row>
    <row r="112" spans="1:41" ht="20.25" hidden="1" customHeight="1" thickBot="1" x14ac:dyDescent="0.3">
      <c r="A112" s="118">
        <v>108</v>
      </c>
      <c r="B112" s="119" t="s">
        <v>20</v>
      </c>
      <c r="C112" s="119" t="s">
        <v>226</v>
      </c>
      <c r="D112" s="120" t="s">
        <v>227</v>
      </c>
      <c r="E112" s="121">
        <v>5</v>
      </c>
      <c r="F112" s="122">
        <v>15</v>
      </c>
      <c r="G112" s="122">
        <v>0</v>
      </c>
      <c r="H112" s="123">
        <f t="shared" si="19"/>
        <v>0</v>
      </c>
      <c r="I112" s="122">
        <f t="shared" si="20"/>
        <v>0</v>
      </c>
      <c r="J112" s="124">
        <v>2</v>
      </c>
      <c r="K112" s="124">
        <v>18</v>
      </c>
      <c r="L112" s="124">
        <v>0</v>
      </c>
      <c r="M112" s="124">
        <f t="shared" si="31"/>
        <v>-4</v>
      </c>
      <c r="N112" s="124">
        <f t="shared" si="21"/>
        <v>-19.814399999999999</v>
      </c>
      <c r="O112" s="122">
        <v>7</v>
      </c>
      <c r="P112" s="122">
        <v>13</v>
      </c>
      <c r="Q112" s="122">
        <v>0</v>
      </c>
      <c r="R112" s="123">
        <f t="shared" si="22"/>
        <v>2.666666666666667</v>
      </c>
      <c r="S112" s="122">
        <f t="shared" si="23"/>
        <v>10.862933333333334</v>
      </c>
      <c r="T112" s="124">
        <v>3</v>
      </c>
      <c r="U112" s="124">
        <v>7</v>
      </c>
      <c r="V112" s="124">
        <v>0</v>
      </c>
      <c r="W112" s="125">
        <f t="shared" si="24"/>
        <v>0.66666666666666652</v>
      </c>
      <c r="X112" s="124">
        <f t="shared" si="25"/>
        <v>1.1239999999999997</v>
      </c>
      <c r="Y112" s="122">
        <v>5</v>
      </c>
      <c r="Z112" s="122">
        <v>5</v>
      </c>
      <c r="AA112" s="122">
        <v>0</v>
      </c>
      <c r="AB112" s="123">
        <f t="shared" si="26"/>
        <v>3.333333333333333</v>
      </c>
      <c r="AC112" s="122">
        <f t="shared" si="27"/>
        <v>6.27</v>
      </c>
      <c r="AD112" s="124">
        <v>1</v>
      </c>
      <c r="AE112" s="124">
        <v>9</v>
      </c>
      <c r="AF112" s="124">
        <v>0</v>
      </c>
      <c r="AG112" s="125">
        <f t="shared" si="28"/>
        <v>-2</v>
      </c>
      <c r="AH112" s="124">
        <f t="shared" si="29"/>
        <v>-3.266</v>
      </c>
      <c r="AI112" s="126">
        <f t="shared" si="32"/>
        <v>23</v>
      </c>
      <c r="AJ112" s="126">
        <f t="shared" si="32"/>
        <v>67</v>
      </c>
      <c r="AK112" s="126">
        <f t="shared" si="32"/>
        <v>0</v>
      </c>
      <c r="AL112" s="126">
        <f t="shared" si="30"/>
        <v>0.6666668900000019</v>
      </c>
      <c r="AM112" s="127">
        <v>189.46340000000001</v>
      </c>
      <c r="AN112" s="128" t="s">
        <v>246</v>
      </c>
      <c r="AO112" s="129">
        <v>96.95</v>
      </c>
    </row>
    <row r="113" spans="1:41" ht="20.25" hidden="1" customHeight="1" thickBot="1" x14ac:dyDescent="0.3">
      <c r="A113" s="118">
        <v>109</v>
      </c>
      <c r="B113" s="130" t="s">
        <v>20</v>
      </c>
      <c r="C113" s="130" t="s">
        <v>228</v>
      </c>
      <c r="D113" s="131" t="s">
        <v>113</v>
      </c>
      <c r="E113" s="132">
        <v>3</v>
      </c>
      <c r="F113" s="133">
        <v>17</v>
      </c>
      <c r="G113" s="133">
        <v>0</v>
      </c>
      <c r="H113" s="123">
        <f t="shared" si="19"/>
        <v>-2.666666666666667</v>
      </c>
      <c r="I113" s="133">
        <f t="shared" si="20"/>
        <v>-9.7941333333333347</v>
      </c>
      <c r="J113" s="134">
        <v>2</v>
      </c>
      <c r="K113" s="134">
        <v>18</v>
      </c>
      <c r="L113" s="134">
        <v>0</v>
      </c>
      <c r="M113" s="134">
        <f>J113-K113*0.33333333</f>
        <v>-3.9999999399999995</v>
      </c>
      <c r="N113" s="134">
        <f t="shared" si="21"/>
        <v>-19.814399702783998</v>
      </c>
      <c r="O113" s="133">
        <v>7</v>
      </c>
      <c r="P113" s="133">
        <v>13</v>
      </c>
      <c r="Q113" s="133">
        <v>0</v>
      </c>
      <c r="R113" s="123">
        <f t="shared" si="22"/>
        <v>2.666666666666667</v>
      </c>
      <c r="S113" s="133">
        <f t="shared" si="23"/>
        <v>10.862933333333334</v>
      </c>
      <c r="T113" s="134">
        <v>5</v>
      </c>
      <c r="U113" s="134">
        <v>5</v>
      </c>
      <c r="V113" s="134">
        <v>0</v>
      </c>
      <c r="W113" s="125">
        <f t="shared" si="24"/>
        <v>3.333333333333333</v>
      </c>
      <c r="X113" s="134">
        <f t="shared" si="25"/>
        <v>5.6199999999999992</v>
      </c>
      <c r="Y113" s="133">
        <v>3</v>
      </c>
      <c r="Z113" s="133">
        <v>7</v>
      </c>
      <c r="AA113" s="133">
        <v>0</v>
      </c>
      <c r="AB113" s="123">
        <f t="shared" si="26"/>
        <v>0.66666666666666652</v>
      </c>
      <c r="AC113" s="133">
        <f t="shared" si="27"/>
        <v>1.2539999999999998</v>
      </c>
      <c r="AD113" s="134">
        <v>4</v>
      </c>
      <c r="AE113" s="134">
        <v>6</v>
      </c>
      <c r="AF113" s="134">
        <v>0</v>
      </c>
      <c r="AG113" s="125">
        <f t="shared" si="28"/>
        <v>2</v>
      </c>
      <c r="AH113" s="134">
        <f t="shared" si="29"/>
        <v>3.266</v>
      </c>
      <c r="AI113" s="135">
        <f t="shared" si="32"/>
        <v>24</v>
      </c>
      <c r="AJ113" s="135">
        <f t="shared" si="32"/>
        <v>66</v>
      </c>
      <c r="AK113" s="135">
        <f t="shared" si="32"/>
        <v>0</v>
      </c>
      <c r="AL113" s="135">
        <f t="shared" si="30"/>
        <v>2.0000002200000004</v>
      </c>
      <c r="AM113" s="136">
        <v>185.10149999999999</v>
      </c>
      <c r="AN113" s="137" t="s">
        <v>249</v>
      </c>
      <c r="AO113" s="138">
        <v>97.88</v>
      </c>
    </row>
    <row r="114" spans="1:41" ht="20.25" hidden="1" customHeight="1" thickBot="1" x14ac:dyDescent="0.3">
      <c r="A114" s="156">
        <v>110</v>
      </c>
      <c r="B114" s="157" t="s">
        <v>20</v>
      </c>
      <c r="C114" s="157" t="s">
        <v>27</v>
      </c>
      <c r="D114" s="158" t="s">
        <v>134</v>
      </c>
      <c r="E114" s="159">
        <v>0</v>
      </c>
      <c r="F114" s="160">
        <v>20</v>
      </c>
      <c r="G114" s="160">
        <v>0</v>
      </c>
      <c r="H114" s="161">
        <f t="shared" si="19"/>
        <v>-6.666666666666667</v>
      </c>
      <c r="I114" s="160">
        <f t="shared" si="20"/>
        <v>-24.485333333333333</v>
      </c>
      <c r="J114" s="162">
        <v>2</v>
      </c>
      <c r="K114" s="162">
        <v>17</v>
      </c>
      <c r="L114" s="162">
        <v>1</v>
      </c>
      <c r="M114" s="162">
        <f>J114-K114/3</f>
        <v>-3.666666666666667</v>
      </c>
      <c r="N114" s="162">
        <f t="shared" si="21"/>
        <v>-18.1632</v>
      </c>
      <c r="O114" s="160">
        <v>4</v>
      </c>
      <c r="P114" s="160">
        <v>16</v>
      </c>
      <c r="Q114" s="160">
        <v>0</v>
      </c>
      <c r="R114" s="161">
        <f t="shared" si="22"/>
        <v>-1.333333333333333</v>
      </c>
      <c r="S114" s="160">
        <f t="shared" si="23"/>
        <v>-5.4314666666666653</v>
      </c>
      <c r="T114" s="162">
        <v>3</v>
      </c>
      <c r="U114" s="162">
        <v>7</v>
      </c>
      <c r="V114" s="162">
        <v>0</v>
      </c>
      <c r="W114" s="163">
        <f t="shared" si="24"/>
        <v>0.66666666666666652</v>
      </c>
      <c r="X114" s="162">
        <f t="shared" si="25"/>
        <v>1.1239999999999997</v>
      </c>
      <c r="Y114" s="160">
        <v>4</v>
      </c>
      <c r="Z114" s="160">
        <v>6</v>
      </c>
      <c r="AA114" s="160">
        <v>0</v>
      </c>
      <c r="AB114" s="161">
        <f t="shared" si="26"/>
        <v>2</v>
      </c>
      <c r="AC114" s="160">
        <f t="shared" si="27"/>
        <v>3.762</v>
      </c>
      <c r="AD114" s="162">
        <v>5</v>
      </c>
      <c r="AE114" s="162">
        <v>5</v>
      </c>
      <c r="AF114" s="162">
        <v>0</v>
      </c>
      <c r="AG114" s="163">
        <f t="shared" si="28"/>
        <v>3.333333333333333</v>
      </c>
      <c r="AH114" s="162">
        <f t="shared" si="29"/>
        <v>5.4433333333333325</v>
      </c>
      <c r="AI114" s="164">
        <f t="shared" si="32"/>
        <v>18</v>
      </c>
      <c r="AJ114" s="164">
        <f t="shared" si="32"/>
        <v>71</v>
      </c>
      <c r="AK114" s="164">
        <f t="shared" si="32"/>
        <v>1</v>
      </c>
      <c r="AL114" s="164">
        <f t="shared" si="30"/>
        <v>-5.6666664299999994</v>
      </c>
      <c r="AM114" s="165">
        <v>158.6875</v>
      </c>
      <c r="AN114" s="166" t="s">
        <v>246</v>
      </c>
      <c r="AO114" s="167">
        <v>99.91</v>
      </c>
    </row>
    <row r="115" spans="1:41" ht="20.25" hidden="1" customHeight="1" thickBot="1" x14ac:dyDescent="0.3">
      <c r="A115" s="168">
        <v>111</v>
      </c>
      <c r="B115" s="169" t="s">
        <v>20</v>
      </c>
      <c r="C115" s="169" t="s">
        <v>171</v>
      </c>
      <c r="D115" s="170" t="s">
        <v>229</v>
      </c>
      <c r="E115" s="171">
        <v>0</v>
      </c>
      <c r="F115" s="172">
        <v>0</v>
      </c>
      <c r="G115" s="172">
        <v>0</v>
      </c>
      <c r="H115" s="144">
        <f t="shared" si="19"/>
        <v>0</v>
      </c>
      <c r="I115" s="172">
        <f t="shared" si="20"/>
        <v>0</v>
      </c>
      <c r="J115" s="172">
        <v>0</v>
      </c>
      <c r="K115" s="172">
        <v>0</v>
      </c>
      <c r="L115" s="172">
        <v>0</v>
      </c>
      <c r="M115" s="172">
        <f t="shared" ref="M115:M120" si="33">J115-K115/3</f>
        <v>0</v>
      </c>
      <c r="N115" s="172">
        <f t="shared" si="21"/>
        <v>0</v>
      </c>
      <c r="O115" s="172">
        <v>0</v>
      </c>
      <c r="P115" s="172">
        <v>0</v>
      </c>
      <c r="Q115" s="172">
        <v>0</v>
      </c>
      <c r="R115" s="144">
        <f t="shared" si="22"/>
        <v>0</v>
      </c>
      <c r="S115" s="172">
        <f t="shared" si="23"/>
        <v>0</v>
      </c>
      <c r="T115" s="172">
        <v>0</v>
      </c>
      <c r="U115" s="172">
        <v>0</v>
      </c>
      <c r="V115" s="172">
        <v>0</v>
      </c>
      <c r="W115" s="144">
        <f t="shared" si="24"/>
        <v>0</v>
      </c>
      <c r="X115" s="172">
        <f t="shared" si="25"/>
        <v>0</v>
      </c>
      <c r="Y115" s="172">
        <v>0</v>
      </c>
      <c r="Z115" s="172">
        <v>0</v>
      </c>
      <c r="AA115" s="172">
        <v>0</v>
      </c>
      <c r="AB115" s="144">
        <f t="shared" si="26"/>
        <v>0</v>
      </c>
      <c r="AC115" s="172">
        <f t="shared" si="27"/>
        <v>0</v>
      </c>
      <c r="AD115" s="172">
        <v>0</v>
      </c>
      <c r="AE115" s="172">
        <v>0</v>
      </c>
      <c r="AF115" s="172">
        <v>0</v>
      </c>
      <c r="AG115" s="144">
        <f t="shared" si="28"/>
        <v>0</v>
      </c>
      <c r="AH115" s="172">
        <f t="shared" si="29"/>
        <v>0</v>
      </c>
      <c r="AI115" s="173">
        <f t="shared" si="32"/>
        <v>0</v>
      </c>
      <c r="AJ115" s="173">
        <f t="shared" si="32"/>
        <v>0</v>
      </c>
      <c r="AK115" s="173">
        <f t="shared" si="32"/>
        <v>0</v>
      </c>
      <c r="AL115" s="173">
        <f t="shared" si="30"/>
        <v>0</v>
      </c>
      <c r="AM115" s="174">
        <f t="shared" ref="AM115:AM120" si="34">SUM(I115,N115,S115,X115,AC115,AH115,194)</f>
        <v>194</v>
      </c>
      <c r="AN115" s="175" t="s">
        <v>196</v>
      </c>
      <c r="AO115" s="176" t="s">
        <v>230</v>
      </c>
    </row>
    <row r="116" spans="1:41" ht="20.25" hidden="1" customHeight="1" thickBot="1" x14ac:dyDescent="0.3">
      <c r="A116" s="139">
        <v>112</v>
      </c>
      <c r="B116" s="140" t="s">
        <v>20</v>
      </c>
      <c r="C116" s="140" t="s">
        <v>211</v>
      </c>
      <c r="D116" s="141" t="s">
        <v>231</v>
      </c>
      <c r="E116" s="142">
        <v>0</v>
      </c>
      <c r="F116" s="143">
        <v>0</v>
      </c>
      <c r="G116" s="143">
        <v>0</v>
      </c>
      <c r="H116" s="144">
        <f t="shared" si="19"/>
        <v>0</v>
      </c>
      <c r="I116" s="143">
        <f t="shared" si="20"/>
        <v>0</v>
      </c>
      <c r="J116" s="143">
        <v>0</v>
      </c>
      <c r="K116" s="143">
        <v>0</v>
      </c>
      <c r="L116" s="143">
        <v>0</v>
      </c>
      <c r="M116" s="143">
        <f t="shared" si="33"/>
        <v>0</v>
      </c>
      <c r="N116" s="143">
        <f t="shared" si="21"/>
        <v>0</v>
      </c>
      <c r="O116" s="143">
        <v>0</v>
      </c>
      <c r="P116" s="143">
        <v>0</v>
      </c>
      <c r="Q116" s="143">
        <v>0</v>
      </c>
      <c r="R116" s="144">
        <f t="shared" si="22"/>
        <v>0</v>
      </c>
      <c r="S116" s="143">
        <f t="shared" si="23"/>
        <v>0</v>
      </c>
      <c r="T116" s="143">
        <v>0</v>
      </c>
      <c r="U116" s="143">
        <v>0</v>
      </c>
      <c r="V116" s="143">
        <v>0</v>
      </c>
      <c r="W116" s="144">
        <f t="shared" si="24"/>
        <v>0</v>
      </c>
      <c r="X116" s="143">
        <f t="shared" si="25"/>
        <v>0</v>
      </c>
      <c r="Y116" s="143">
        <v>0</v>
      </c>
      <c r="Z116" s="143">
        <v>0</v>
      </c>
      <c r="AA116" s="143">
        <v>0</v>
      </c>
      <c r="AB116" s="144">
        <f t="shared" si="26"/>
        <v>0</v>
      </c>
      <c r="AC116" s="143">
        <f t="shared" si="27"/>
        <v>0</v>
      </c>
      <c r="AD116" s="143">
        <v>0</v>
      </c>
      <c r="AE116" s="143">
        <v>0</v>
      </c>
      <c r="AF116" s="143">
        <v>0</v>
      </c>
      <c r="AG116" s="144">
        <f t="shared" si="28"/>
        <v>0</v>
      </c>
      <c r="AH116" s="143">
        <f t="shared" si="29"/>
        <v>0</v>
      </c>
      <c r="AI116" s="145">
        <f t="shared" si="32"/>
        <v>0</v>
      </c>
      <c r="AJ116" s="145">
        <f t="shared" si="32"/>
        <v>0</v>
      </c>
      <c r="AK116" s="145">
        <f t="shared" si="32"/>
        <v>0</v>
      </c>
      <c r="AL116" s="145">
        <f t="shared" si="30"/>
        <v>0</v>
      </c>
      <c r="AM116" s="146">
        <f t="shared" si="34"/>
        <v>194</v>
      </c>
      <c r="AN116" s="149" t="s">
        <v>213</v>
      </c>
      <c r="AO116" s="148" t="s">
        <v>230</v>
      </c>
    </row>
    <row r="117" spans="1:41" ht="20.25" hidden="1" customHeight="1" thickBot="1" x14ac:dyDescent="0.3">
      <c r="A117" s="139">
        <v>113</v>
      </c>
      <c r="B117" s="140" t="s">
        <v>20</v>
      </c>
      <c r="C117" s="140" t="s">
        <v>169</v>
      </c>
      <c r="D117" s="141" t="s">
        <v>232</v>
      </c>
      <c r="E117" s="142">
        <v>0</v>
      </c>
      <c r="F117" s="143">
        <v>0</v>
      </c>
      <c r="G117" s="143">
        <v>0</v>
      </c>
      <c r="H117" s="144">
        <f t="shared" si="19"/>
        <v>0</v>
      </c>
      <c r="I117" s="143">
        <f t="shared" si="20"/>
        <v>0</v>
      </c>
      <c r="J117" s="143">
        <v>0</v>
      </c>
      <c r="K117" s="143">
        <v>0</v>
      </c>
      <c r="L117" s="143">
        <v>0</v>
      </c>
      <c r="M117" s="143">
        <f t="shared" si="33"/>
        <v>0</v>
      </c>
      <c r="N117" s="143">
        <f t="shared" si="21"/>
        <v>0</v>
      </c>
      <c r="O117" s="143">
        <v>0</v>
      </c>
      <c r="P117" s="143">
        <v>0</v>
      </c>
      <c r="Q117" s="143">
        <v>0</v>
      </c>
      <c r="R117" s="144">
        <f t="shared" si="22"/>
        <v>0</v>
      </c>
      <c r="S117" s="143">
        <f t="shared" si="23"/>
        <v>0</v>
      </c>
      <c r="T117" s="143">
        <v>0</v>
      </c>
      <c r="U117" s="143">
        <v>0</v>
      </c>
      <c r="V117" s="143">
        <v>0</v>
      </c>
      <c r="W117" s="144">
        <f t="shared" si="24"/>
        <v>0</v>
      </c>
      <c r="X117" s="143">
        <f t="shared" si="25"/>
        <v>0</v>
      </c>
      <c r="Y117" s="143">
        <v>0</v>
      </c>
      <c r="Z117" s="143">
        <v>0</v>
      </c>
      <c r="AA117" s="143">
        <v>0</v>
      </c>
      <c r="AB117" s="144">
        <f t="shared" si="26"/>
        <v>0</v>
      </c>
      <c r="AC117" s="143">
        <f t="shared" si="27"/>
        <v>0</v>
      </c>
      <c r="AD117" s="143">
        <v>0</v>
      </c>
      <c r="AE117" s="143">
        <v>0</v>
      </c>
      <c r="AF117" s="143">
        <v>0</v>
      </c>
      <c r="AG117" s="144">
        <f t="shared" si="28"/>
        <v>0</v>
      </c>
      <c r="AH117" s="143">
        <f t="shared" si="29"/>
        <v>0</v>
      </c>
      <c r="AI117" s="145">
        <f t="shared" ref="AI117:AK120" si="35">E117+J117+O117+T117+Y117+AD117</f>
        <v>0</v>
      </c>
      <c r="AJ117" s="145">
        <f t="shared" si="35"/>
        <v>0</v>
      </c>
      <c r="AK117" s="145">
        <f t="shared" si="35"/>
        <v>0</v>
      </c>
      <c r="AL117" s="145">
        <f t="shared" si="30"/>
        <v>0</v>
      </c>
      <c r="AM117" s="146">
        <f t="shared" si="34"/>
        <v>194</v>
      </c>
      <c r="AN117" s="147" t="s">
        <v>246</v>
      </c>
      <c r="AO117" s="148" t="s">
        <v>230</v>
      </c>
    </row>
    <row r="118" spans="1:41" ht="20.25" hidden="1" customHeight="1" thickBot="1" x14ac:dyDescent="0.3">
      <c r="A118" s="139">
        <v>114</v>
      </c>
      <c r="B118" s="140" t="s">
        <v>20</v>
      </c>
      <c r="C118" s="140" t="s">
        <v>233</v>
      </c>
      <c r="D118" s="141" t="s">
        <v>234</v>
      </c>
      <c r="E118" s="142">
        <v>0</v>
      </c>
      <c r="F118" s="143">
        <v>0</v>
      </c>
      <c r="G118" s="143">
        <v>0</v>
      </c>
      <c r="H118" s="144">
        <f t="shared" si="19"/>
        <v>0</v>
      </c>
      <c r="I118" s="143">
        <f t="shared" si="20"/>
        <v>0</v>
      </c>
      <c r="J118" s="143">
        <v>0</v>
      </c>
      <c r="K118" s="143">
        <v>0</v>
      </c>
      <c r="L118" s="143">
        <v>0</v>
      </c>
      <c r="M118" s="143">
        <f t="shared" si="33"/>
        <v>0</v>
      </c>
      <c r="N118" s="143">
        <f t="shared" si="21"/>
        <v>0</v>
      </c>
      <c r="O118" s="143">
        <v>0</v>
      </c>
      <c r="P118" s="143">
        <v>0</v>
      </c>
      <c r="Q118" s="143">
        <v>0</v>
      </c>
      <c r="R118" s="144">
        <f t="shared" si="22"/>
        <v>0</v>
      </c>
      <c r="S118" s="143">
        <f t="shared" si="23"/>
        <v>0</v>
      </c>
      <c r="T118" s="143">
        <v>0</v>
      </c>
      <c r="U118" s="143">
        <v>0</v>
      </c>
      <c r="V118" s="143">
        <v>0</v>
      </c>
      <c r="W118" s="144">
        <f t="shared" si="24"/>
        <v>0</v>
      </c>
      <c r="X118" s="143">
        <f t="shared" si="25"/>
        <v>0</v>
      </c>
      <c r="Y118" s="143">
        <v>0</v>
      </c>
      <c r="Z118" s="143">
        <v>0</v>
      </c>
      <c r="AA118" s="143">
        <v>0</v>
      </c>
      <c r="AB118" s="144">
        <f t="shared" si="26"/>
        <v>0</v>
      </c>
      <c r="AC118" s="143">
        <f t="shared" si="27"/>
        <v>0</v>
      </c>
      <c r="AD118" s="143">
        <v>0</v>
      </c>
      <c r="AE118" s="143">
        <v>0</v>
      </c>
      <c r="AF118" s="143">
        <v>0</v>
      </c>
      <c r="AG118" s="144">
        <f t="shared" si="28"/>
        <v>0</v>
      </c>
      <c r="AH118" s="143">
        <f t="shared" si="29"/>
        <v>0</v>
      </c>
      <c r="AI118" s="145">
        <f t="shared" si="35"/>
        <v>0</v>
      </c>
      <c r="AJ118" s="145">
        <f t="shared" si="35"/>
        <v>0</v>
      </c>
      <c r="AK118" s="145">
        <f t="shared" si="35"/>
        <v>0</v>
      </c>
      <c r="AL118" s="145">
        <f t="shared" si="30"/>
        <v>0</v>
      </c>
      <c r="AM118" s="146">
        <f t="shared" si="34"/>
        <v>194</v>
      </c>
      <c r="AN118" s="147" t="s">
        <v>54</v>
      </c>
      <c r="AO118" s="148" t="s">
        <v>230</v>
      </c>
    </row>
    <row r="119" spans="1:41" ht="20.25" hidden="1" customHeight="1" thickBot="1" x14ac:dyDescent="0.3">
      <c r="A119" s="139">
        <v>115</v>
      </c>
      <c r="B119" s="140" t="s">
        <v>20</v>
      </c>
      <c r="C119" s="140" t="s">
        <v>235</v>
      </c>
      <c r="D119" s="141" t="s">
        <v>192</v>
      </c>
      <c r="E119" s="142">
        <v>0</v>
      </c>
      <c r="F119" s="143">
        <v>0</v>
      </c>
      <c r="G119" s="143">
        <v>0</v>
      </c>
      <c r="H119" s="144">
        <f t="shared" si="19"/>
        <v>0</v>
      </c>
      <c r="I119" s="143">
        <f t="shared" si="20"/>
        <v>0</v>
      </c>
      <c r="J119" s="143">
        <v>0</v>
      </c>
      <c r="K119" s="143">
        <v>0</v>
      </c>
      <c r="L119" s="143">
        <v>0</v>
      </c>
      <c r="M119" s="143">
        <f t="shared" si="33"/>
        <v>0</v>
      </c>
      <c r="N119" s="143">
        <f t="shared" si="21"/>
        <v>0</v>
      </c>
      <c r="O119" s="143">
        <v>0</v>
      </c>
      <c r="P119" s="143">
        <v>0</v>
      </c>
      <c r="Q119" s="143">
        <v>0</v>
      </c>
      <c r="R119" s="144">
        <f t="shared" si="22"/>
        <v>0</v>
      </c>
      <c r="S119" s="143">
        <f t="shared" si="23"/>
        <v>0</v>
      </c>
      <c r="T119" s="143">
        <v>0</v>
      </c>
      <c r="U119" s="143">
        <v>0</v>
      </c>
      <c r="V119" s="143">
        <v>0</v>
      </c>
      <c r="W119" s="144">
        <f t="shared" si="24"/>
        <v>0</v>
      </c>
      <c r="X119" s="143">
        <f t="shared" si="25"/>
        <v>0</v>
      </c>
      <c r="Y119" s="143">
        <v>0</v>
      </c>
      <c r="Z119" s="143">
        <v>0</v>
      </c>
      <c r="AA119" s="143">
        <v>0</v>
      </c>
      <c r="AB119" s="144">
        <f t="shared" si="26"/>
        <v>0</v>
      </c>
      <c r="AC119" s="143">
        <f t="shared" si="27"/>
        <v>0</v>
      </c>
      <c r="AD119" s="143">
        <v>0</v>
      </c>
      <c r="AE119" s="143">
        <v>0</v>
      </c>
      <c r="AF119" s="143">
        <v>0</v>
      </c>
      <c r="AG119" s="144">
        <f t="shared" si="28"/>
        <v>0</v>
      </c>
      <c r="AH119" s="143">
        <f t="shared" si="29"/>
        <v>0</v>
      </c>
      <c r="AI119" s="145">
        <f t="shared" si="35"/>
        <v>0</v>
      </c>
      <c r="AJ119" s="145">
        <f t="shared" si="35"/>
        <v>0</v>
      </c>
      <c r="AK119" s="145">
        <f t="shared" si="35"/>
        <v>0</v>
      </c>
      <c r="AL119" s="145">
        <f t="shared" si="30"/>
        <v>0</v>
      </c>
      <c r="AM119" s="146">
        <f t="shared" si="34"/>
        <v>194</v>
      </c>
      <c r="AN119" s="147" t="s">
        <v>196</v>
      </c>
      <c r="AO119" s="148" t="s">
        <v>230</v>
      </c>
    </row>
    <row r="120" spans="1:41" ht="20.25" hidden="1" customHeight="1" thickBot="1" x14ac:dyDescent="0.3">
      <c r="A120" s="177">
        <v>116</v>
      </c>
      <c r="B120" s="140" t="s">
        <v>20</v>
      </c>
      <c r="C120" s="140" t="s">
        <v>236</v>
      </c>
      <c r="D120" s="141" t="s">
        <v>237</v>
      </c>
      <c r="E120" s="142">
        <v>0</v>
      </c>
      <c r="F120" s="143">
        <v>0</v>
      </c>
      <c r="G120" s="143">
        <v>0</v>
      </c>
      <c r="H120" s="172">
        <f t="shared" si="19"/>
        <v>0</v>
      </c>
      <c r="I120" s="143">
        <f t="shared" si="20"/>
        <v>0</v>
      </c>
      <c r="J120" s="143">
        <v>0</v>
      </c>
      <c r="K120" s="143">
        <v>0</v>
      </c>
      <c r="L120" s="143">
        <v>0</v>
      </c>
      <c r="M120" s="143">
        <f t="shared" si="33"/>
        <v>0</v>
      </c>
      <c r="N120" s="143">
        <f t="shared" si="21"/>
        <v>0</v>
      </c>
      <c r="O120" s="143">
        <v>0</v>
      </c>
      <c r="P120" s="143">
        <v>0</v>
      </c>
      <c r="Q120" s="143">
        <v>0</v>
      </c>
      <c r="R120" s="172">
        <f t="shared" si="22"/>
        <v>0</v>
      </c>
      <c r="S120" s="143">
        <f t="shared" si="23"/>
        <v>0</v>
      </c>
      <c r="T120" s="143">
        <v>0</v>
      </c>
      <c r="U120" s="143">
        <v>0</v>
      </c>
      <c r="V120" s="143">
        <v>0</v>
      </c>
      <c r="W120" s="172">
        <f t="shared" si="24"/>
        <v>0</v>
      </c>
      <c r="X120" s="143">
        <f t="shared" si="25"/>
        <v>0</v>
      </c>
      <c r="Y120" s="143">
        <v>0</v>
      </c>
      <c r="Z120" s="143">
        <v>0</v>
      </c>
      <c r="AA120" s="143">
        <v>0</v>
      </c>
      <c r="AB120" s="172">
        <f t="shared" si="26"/>
        <v>0</v>
      </c>
      <c r="AC120" s="143">
        <f t="shared" si="27"/>
        <v>0</v>
      </c>
      <c r="AD120" s="143">
        <v>0</v>
      </c>
      <c r="AE120" s="143">
        <v>0</v>
      </c>
      <c r="AF120" s="143">
        <v>0</v>
      </c>
      <c r="AG120" s="172">
        <f t="shared" si="28"/>
        <v>0</v>
      </c>
      <c r="AH120" s="143">
        <f t="shared" si="29"/>
        <v>0</v>
      </c>
      <c r="AI120" s="145">
        <f t="shared" si="35"/>
        <v>0</v>
      </c>
      <c r="AJ120" s="145">
        <f t="shared" si="35"/>
        <v>0</v>
      </c>
      <c r="AK120" s="145">
        <f t="shared" si="35"/>
        <v>0</v>
      </c>
      <c r="AL120" s="145">
        <f t="shared" si="30"/>
        <v>0</v>
      </c>
      <c r="AM120" s="146">
        <f t="shared" si="34"/>
        <v>194</v>
      </c>
      <c r="AN120" s="149" t="s">
        <v>244</v>
      </c>
      <c r="AO120" s="148" t="s">
        <v>230</v>
      </c>
    </row>
    <row r="121" spans="1:41" s="151" customFormat="1" ht="24" hidden="1" customHeight="1" x14ac:dyDescent="0.25">
      <c r="A121" s="150"/>
      <c r="D121" s="152" t="s">
        <v>238</v>
      </c>
      <c r="E121" s="153">
        <f>AVERAGE(E5:E114)</f>
        <v>9.8909090909090907</v>
      </c>
      <c r="F121" s="153">
        <f>AVERAGE(F5:F114)</f>
        <v>7.4363636363636365</v>
      </c>
      <c r="G121" s="153">
        <f>AVERAGE(G5:G114)</f>
        <v>2.6818181818181817</v>
      </c>
      <c r="H121" s="153">
        <f>AVERAGE(H5:H114)</f>
        <v>7.4121212121212139</v>
      </c>
      <c r="I121" s="153"/>
      <c r="J121" s="153">
        <f>AVERAGE(J5:J114)</f>
        <v>5.3272727272727272</v>
      </c>
      <c r="K121" s="153">
        <f>AVERAGE(K5:K114)</f>
        <v>7.0454545454545459</v>
      </c>
      <c r="L121" s="153">
        <f>AVERAGE(L5:L114)</f>
        <v>7.627272727272727</v>
      </c>
      <c r="M121" s="153">
        <f>AVERAGE(M5:M114)</f>
        <v>2.9787878801212107</v>
      </c>
      <c r="N121" s="153"/>
      <c r="O121" s="153">
        <f>AVERAGE(O5:O114)</f>
        <v>10.6</v>
      </c>
      <c r="P121" s="153">
        <f>AVERAGE(P5:P114)</f>
        <v>6.6090909090909093</v>
      </c>
      <c r="Q121" s="153">
        <f>AVERAGE(Q5:Q114)</f>
        <v>2.790909090909091</v>
      </c>
      <c r="R121" s="153">
        <f>AVERAGE(R5:R114)</f>
        <v>8.3969696969697001</v>
      </c>
      <c r="S121" s="153"/>
      <c r="T121" s="153">
        <f>AVERAGE(T5:T114)</f>
        <v>4.8181818181818183</v>
      </c>
      <c r="U121" s="153">
        <f>AVERAGE(U5:U114)</f>
        <v>3.6636363636363636</v>
      </c>
      <c r="V121" s="153">
        <f>AVERAGE(V5:V114)</f>
        <v>1.5181818181818181</v>
      </c>
      <c r="W121" s="153">
        <f>AVERAGE(W5:W114)</f>
        <v>3.5969696969696976</v>
      </c>
      <c r="X121" s="153"/>
      <c r="Y121" s="153">
        <f>AVERAGE(Y5:Y114)</f>
        <v>6.1181818181818182</v>
      </c>
      <c r="Z121" s="153">
        <f>AVERAGE(Z5:Z114)</f>
        <v>2.9727272727272727</v>
      </c>
      <c r="AA121" s="153">
        <f>AVERAGE(AA5:AA114)</f>
        <v>0.90909090909090906</v>
      </c>
      <c r="AB121" s="153">
        <f>AVERAGE(AB5:AB114)</f>
        <v>5.1272727272727261</v>
      </c>
      <c r="AC121" s="153"/>
      <c r="AD121" s="153">
        <f>AVERAGE(AD5:AD114)</f>
        <v>3.1909090909090909</v>
      </c>
      <c r="AE121" s="153">
        <f>AVERAGE(AE5:AE114)</f>
        <v>2.7181818181818183</v>
      </c>
      <c r="AF121" s="153">
        <f>AVERAGE(AF5:AF114)</f>
        <v>4.1818181818181817</v>
      </c>
      <c r="AG121" s="153">
        <f>AVERAGE(AG5:AG114)</f>
        <v>2.2848484848484847</v>
      </c>
      <c r="AH121" s="153"/>
      <c r="AI121" s="153">
        <f>AVERAGE(AI5:AI114)</f>
        <v>39.945454545454545</v>
      </c>
      <c r="AJ121" s="153">
        <f>AVERAGE(AJ5:AJ114)</f>
        <v>30.445454545454545</v>
      </c>
      <c r="AK121" s="153">
        <f>AVERAGE(AK5:AK114)</f>
        <v>19.709090909090911</v>
      </c>
      <c r="AL121" s="153">
        <f>AVERAGE(AL5:AL114)</f>
        <v>29.796969798454537</v>
      </c>
      <c r="AM121" s="154">
        <f>AVERAGE(AM5:AM114)</f>
        <v>289.48091878787881</v>
      </c>
      <c r="AN121" s="153"/>
      <c r="AO121" s="154">
        <f>AVERAGE(AO5:AO114)</f>
        <v>49.817454545454531</v>
      </c>
    </row>
  </sheetData>
  <autoFilter ref="A4:AO121">
    <filterColumn colId="39">
      <filters>
        <filter val="AFYONKARAHİSAR/SANDIKLI/ Sandıklı Türk Telekom Fen Lisesi"/>
        <filter val="ANKARA/NALLIHAN/Bilal Güngör Fen Lisesi"/>
        <filter val="BURSA/NİLÜFER/ İMKB Fen Lisesi"/>
        <filter val="BURSA/NİLÜFER/TOFAŞ Fen Lisesi"/>
        <filter val="ESKİŞEHİR/TEPEBAŞI/ Eskişehir Anadolu Lisesi"/>
        <filter val="KÜTAHYA/GEDİZ Kız Anadolu İmam Hatip Lisesi"/>
        <filter val="KÜTAHYA/MERKEZ/ Akşemsettin Anadolu İmam Hatip Lisesi"/>
        <filter val="KÜTAHYA/MERKEZ/ Aysel Selahattin ERKASAP Sosyal Bilimler Lisesi"/>
        <filter val="KÜTAHYA/MERKEZ/Güzel Sanatlar Lisesi"/>
        <filter val="KÜTAHYA/MERKEZ/Kütahya Spor Lisesi"/>
        <filter val="KÜTAHYA/MERKEZ/Şehit Selim Cansız Anadolu İmam Hatip Lisesi"/>
        <filter val="KÜTAHYA/Nafi Güral Fen Lisesi"/>
        <filter val="KÜTAHYA/Necip Fazıl Kısakürek Anadolu Lisesi"/>
        <filter val="KÜTAHYA/PAZARLAR/Spor Lisesi"/>
        <filter val="KÜTAHYA/TAVŞANLI  Kız Anadolu İmam Hatip Lisesi"/>
        <filter val="KÜTAHYA/Tavşanlı 15 Temmuz Şehitler Fen Lisesi"/>
      </filters>
    </filterColumn>
  </autoFilter>
  <mergeCells count="12">
    <mergeCell ref="AD2:AH2"/>
    <mergeCell ref="AI2:AO2"/>
    <mergeCell ref="A1:AO1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ageMargins left="0.59055118110236227" right="0" top="0" bottom="0" header="0" footer="0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121"/>
  <sheetViews>
    <sheetView topLeftCell="A97" zoomScaleNormal="100" workbookViewId="0">
      <selection activeCell="AO127" sqref="AO127"/>
    </sheetView>
  </sheetViews>
  <sheetFormatPr defaultRowHeight="15" x14ac:dyDescent="0.25"/>
  <cols>
    <col min="1" max="1" width="5.140625" style="150" customWidth="1"/>
    <col min="2" max="3" width="27.85546875" customWidth="1"/>
    <col min="4" max="4" width="27.85546875" style="155" customWidth="1"/>
    <col min="5" max="7" width="5.28515625" hidden="1" customWidth="1"/>
    <col min="8" max="9" width="0" hidden="1" customWidth="1"/>
    <col min="10" max="12" width="5.28515625" hidden="1" customWidth="1"/>
    <col min="13" max="14" width="0" hidden="1" customWidth="1"/>
    <col min="15" max="17" width="5.28515625" hidden="1" customWidth="1"/>
    <col min="18" max="19" width="0" hidden="1" customWidth="1"/>
    <col min="20" max="22" width="5.28515625" hidden="1" customWidth="1"/>
    <col min="23" max="24" width="0" hidden="1" customWidth="1"/>
    <col min="25" max="27" width="5.28515625" hidden="1" customWidth="1"/>
    <col min="28" max="29" width="0" hidden="1" customWidth="1"/>
    <col min="30" max="32" width="5.28515625" hidden="1" customWidth="1"/>
    <col min="33" max="33" width="0" hidden="1" customWidth="1"/>
    <col min="34" max="34" width="9.28515625" hidden="1" customWidth="1"/>
    <col min="35" max="37" width="4.5703125" hidden="1" customWidth="1"/>
    <col min="38" max="38" width="0" hidden="1" customWidth="1"/>
    <col min="39" max="39" width="18.7109375" customWidth="1"/>
    <col min="40" max="40" width="78.7109375" customWidth="1"/>
    <col min="41" max="41" width="29.42578125" customWidth="1"/>
  </cols>
  <sheetData>
    <row r="1" spans="1:41" ht="21.75" thickBot="1" x14ac:dyDescent="0.4">
      <c r="A1" s="250" t="s">
        <v>239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2"/>
    </row>
    <row r="2" spans="1:41" ht="18.75" customHeight="1" thickBot="1" x14ac:dyDescent="0.3">
      <c r="A2" s="253" t="s">
        <v>0</v>
      </c>
      <c r="B2" s="255" t="s">
        <v>1</v>
      </c>
      <c r="C2" s="257" t="s">
        <v>2</v>
      </c>
      <c r="D2" s="259" t="s">
        <v>3</v>
      </c>
      <c r="E2" s="261" t="s">
        <v>4</v>
      </c>
      <c r="F2" s="262"/>
      <c r="G2" s="262"/>
      <c r="H2" s="262"/>
      <c r="I2" s="263"/>
      <c r="J2" s="243" t="s">
        <v>5</v>
      </c>
      <c r="K2" s="244"/>
      <c r="L2" s="244"/>
      <c r="M2" s="244"/>
      <c r="N2" s="245"/>
      <c r="O2" s="261" t="s">
        <v>6</v>
      </c>
      <c r="P2" s="262"/>
      <c r="Q2" s="262"/>
      <c r="R2" s="262"/>
      <c r="S2" s="263"/>
      <c r="T2" s="243" t="s">
        <v>7</v>
      </c>
      <c r="U2" s="244"/>
      <c r="V2" s="244"/>
      <c r="W2" s="244"/>
      <c r="X2" s="245"/>
      <c r="Y2" s="264" t="s">
        <v>8</v>
      </c>
      <c r="Z2" s="265"/>
      <c r="AA2" s="265"/>
      <c r="AB2" s="265"/>
      <c r="AC2" s="266"/>
      <c r="AD2" s="243" t="s">
        <v>9</v>
      </c>
      <c r="AE2" s="244"/>
      <c r="AF2" s="244"/>
      <c r="AG2" s="244"/>
      <c r="AH2" s="245"/>
      <c r="AI2" s="246" t="s">
        <v>10</v>
      </c>
      <c r="AJ2" s="247"/>
      <c r="AK2" s="248"/>
      <c r="AL2" s="248"/>
      <c r="AM2" s="248"/>
      <c r="AN2" s="248"/>
      <c r="AO2" s="249"/>
    </row>
    <row r="3" spans="1:41" ht="25.5" customHeight="1" x14ac:dyDescent="0.25">
      <c r="A3" s="254"/>
      <c r="B3" s="256"/>
      <c r="C3" s="258"/>
      <c r="D3" s="260"/>
      <c r="E3" s="1" t="s">
        <v>11</v>
      </c>
      <c r="F3" s="2" t="s">
        <v>12</v>
      </c>
      <c r="G3" s="3" t="s">
        <v>13</v>
      </c>
      <c r="H3" s="4" t="s">
        <v>14</v>
      </c>
      <c r="I3" s="5" t="s">
        <v>15</v>
      </c>
      <c r="J3" s="6" t="s">
        <v>11</v>
      </c>
      <c r="K3" s="7" t="s">
        <v>12</v>
      </c>
      <c r="L3" s="8" t="s">
        <v>13</v>
      </c>
      <c r="M3" s="9" t="s">
        <v>14</v>
      </c>
      <c r="N3" s="10" t="s">
        <v>15</v>
      </c>
      <c r="O3" s="1" t="s">
        <v>11</v>
      </c>
      <c r="P3" s="2" t="s">
        <v>12</v>
      </c>
      <c r="Q3" s="3" t="s">
        <v>13</v>
      </c>
      <c r="R3" s="4" t="s">
        <v>14</v>
      </c>
      <c r="S3" s="5" t="s">
        <v>15</v>
      </c>
      <c r="T3" s="6" t="s">
        <v>11</v>
      </c>
      <c r="U3" s="7" t="s">
        <v>12</v>
      </c>
      <c r="V3" s="11" t="s">
        <v>13</v>
      </c>
      <c r="W3" s="9" t="s">
        <v>14</v>
      </c>
      <c r="X3" s="10" t="s">
        <v>15</v>
      </c>
      <c r="Y3" s="12" t="s">
        <v>11</v>
      </c>
      <c r="Z3" s="2" t="s">
        <v>12</v>
      </c>
      <c r="AA3" s="13" t="s">
        <v>13</v>
      </c>
      <c r="AB3" s="4" t="s">
        <v>14</v>
      </c>
      <c r="AC3" s="5" t="s">
        <v>15</v>
      </c>
      <c r="AD3" s="6" t="s">
        <v>11</v>
      </c>
      <c r="AE3" s="7" t="s">
        <v>12</v>
      </c>
      <c r="AF3" s="11" t="s">
        <v>13</v>
      </c>
      <c r="AG3" s="9" t="s">
        <v>14</v>
      </c>
      <c r="AH3" s="10" t="s">
        <v>15</v>
      </c>
      <c r="AI3" s="14" t="s">
        <v>11</v>
      </c>
      <c r="AJ3" s="15" t="s">
        <v>12</v>
      </c>
      <c r="AK3" s="16" t="s">
        <v>13</v>
      </c>
      <c r="AL3" s="17" t="s">
        <v>16</v>
      </c>
      <c r="AM3" s="18" t="s">
        <v>17</v>
      </c>
      <c r="AN3" s="19" t="s">
        <v>18</v>
      </c>
      <c r="AO3" s="20" t="s">
        <v>19</v>
      </c>
    </row>
    <row r="4" spans="1:41" ht="25.5" customHeight="1" x14ac:dyDescent="0.25">
      <c r="A4" s="178"/>
      <c r="B4" s="179"/>
      <c r="C4" s="179"/>
      <c r="D4" s="180"/>
      <c r="E4" s="12"/>
      <c r="F4" s="2"/>
      <c r="G4" s="13"/>
      <c r="H4" s="181"/>
      <c r="I4" s="181"/>
      <c r="J4" s="182"/>
      <c r="K4" s="7"/>
      <c r="L4" s="8"/>
      <c r="M4" s="183"/>
      <c r="N4" s="183"/>
      <c r="O4" s="12"/>
      <c r="P4" s="2"/>
      <c r="Q4" s="13"/>
      <c r="R4" s="181"/>
      <c r="S4" s="181"/>
      <c r="T4" s="182"/>
      <c r="U4" s="7"/>
      <c r="V4" s="8"/>
      <c r="W4" s="183"/>
      <c r="X4" s="183"/>
      <c r="Y4" s="12"/>
      <c r="Z4" s="2"/>
      <c r="AA4" s="13"/>
      <c r="AB4" s="181"/>
      <c r="AC4" s="181"/>
      <c r="AD4" s="182"/>
      <c r="AE4" s="7"/>
      <c r="AF4" s="8"/>
      <c r="AG4" s="183"/>
      <c r="AH4" s="183"/>
      <c r="AI4" s="184"/>
      <c r="AJ4" s="185"/>
      <c r="AK4" s="186"/>
      <c r="AL4" s="186"/>
      <c r="AM4" s="187"/>
      <c r="AN4" s="188"/>
      <c r="AO4" s="189"/>
    </row>
    <row r="5" spans="1:41" ht="20.25" hidden="1" customHeight="1" x14ac:dyDescent="0.25">
      <c r="A5" s="21">
        <v>1</v>
      </c>
      <c r="B5" s="22" t="s">
        <v>20</v>
      </c>
      <c r="C5" s="22" t="s">
        <v>21</v>
      </c>
      <c r="D5" s="23" t="s">
        <v>22</v>
      </c>
      <c r="E5" s="24">
        <v>20</v>
      </c>
      <c r="F5" s="24">
        <v>0</v>
      </c>
      <c r="G5" s="24">
        <v>0</v>
      </c>
      <c r="H5" s="24">
        <f t="shared" ref="H5:H17" si="0">E5-F5/3</f>
        <v>20</v>
      </c>
      <c r="I5" s="24">
        <f t="shared" ref="I5:I17" si="1">H5*3.6728</f>
        <v>73.456000000000003</v>
      </c>
      <c r="J5" s="24">
        <v>18</v>
      </c>
      <c r="K5" s="24">
        <v>2</v>
      </c>
      <c r="L5" s="24">
        <v>0</v>
      </c>
      <c r="M5" s="24">
        <f t="shared" ref="M5:M17" si="2">J5-K5/3</f>
        <v>17.333333333333332</v>
      </c>
      <c r="N5" s="24">
        <f t="shared" ref="N5:N17" si="3">M5*4.9536</f>
        <v>85.862399999999994</v>
      </c>
      <c r="O5" s="24">
        <v>20</v>
      </c>
      <c r="P5" s="24">
        <v>0</v>
      </c>
      <c r="Q5" s="24">
        <v>0</v>
      </c>
      <c r="R5" s="24">
        <f t="shared" ref="R5:R17" si="4">O5-P5/3</f>
        <v>20</v>
      </c>
      <c r="S5" s="24">
        <f t="shared" ref="S5:S17" si="5">R5*4.0736</f>
        <v>81.471999999999994</v>
      </c>
      <c r="T5" s="24">
        <v>10</v>
      </c>
      <c r="U5" s="24">
        <v>0</v>
      </c>
      <c r="V5" s="24">
        <v>0</v>
      </c>
      <c r="W5" s="24">
        <f t="shared" ref="W5:W17" si="6">T5-U5/3</f>
        <v>10</v>
      </c>
      <c r="X5" s="24">
        <f t="shared" ref="X5:X17" si="7">W5*1.686</f>
        <v>16.86</v>
      </c>
      <c r="Y5" s="24">
        <v>9</v>
      </c>
      <c r="Z5" s="24">
        <v>1</v>
      </c>
      <c r="AA5" s="24">
        <v>0</v>
      </c>
      <c r="AB5" s="24">
        <f t="shared" ref="AB5:AB17" si="8">Y5-Z5/3</f>
        <v>8.6666666666666661</v>
      </c>
      <c r="AC5" s="24">
        <f t="shared" ref="AC5:AC17" si="9">AB5*1.881</f>
        <v>16.302</v>
      </c>
      <c r="AD5" s="24">
        <v>10</v>
      </c>
      <c r="AE5" s="24">
        <v>0</v>
      </c>
      <c r="AF5" s="24">
        <v>0</v>
      </c>
      <c r="AG5" s="24">
        <f t="shared" ref="AG5:AG17" si="10">AD5-AE5/3</f>
        <v>10</v>
      </c>
      <c r="AH5" s="24">
        <f t="shared" ref="AH5:AH17" si="11">AG5*1.633</f>
        <v>16.329999999999998</v>
      </c>
      <c r="AI5" s="25">
        <f t="shared" ref="AI5:AK17" si="12">E5+J5+O5+T5+Y5+AD5</f>
        <v>87</v>
      </c>
      <c r="AJ5" s="25">
        <f t="shared" si="12"/>
        <v>3</v>
      </c>
      <c r="AK5" s="25">
        <f t="shared" si="12"/>
        <v>0</v>
      </c>
      <c r="AL5" s="25">
        <f t="shared" ref="AL5:AL17" si="13">AI5-AJ5*0.33333333</f>
        <v>86.000000009999994</v>
      </c>
      <c r="AM5" s="26">
        <v>482.96440000000001</v>
      </c>
      <c r="AN5" s="27" t="s">
        <v>23</v>
      </c>
      <c r="AO5" s="28">
        <v>0.19</v>
      </c>
    </row>
    <row r="6" spans="1:41" ht="20.25" hidden="1" customHeight="1" x14ac:dyDescent="0.25">
      <c r="A6" s="29">
        <v>2</v>
      </c>
      <c r="B6" s="30" t="s">
        <v>20</v>
      </c>
      <c r="C6" s="30" t="s">
        <v>24</v>
      </c>
      <c r="D6" s="31" t="s">
        <v>25</v>
      </c>
      <c r="E6" s="32">
        <v>20</v>
      </c>
      <c r="F6" s="32">
        <v>0</v>
      </c>
      <c r="G6" s="32">
        <v>0</v>
      </c>
      <c r="H6" s="32">
        <f t="shared" si="0"/>
        <v>20</v>
      </c>
      <c r="I6" s="32">
        <f t="shared" si="1"/>
        <v>73.456000000000003</v>
      </c>
      <c r="J6" s="32">
        <v>16</v>
      </c>
      <c r="K6" s="32">
        <v>4</v>
      </c>
      <c r="L6" s="32">
        <v>0</v>
      </c>
      <c r="M6" s="32">
        <f t="shared" si="2"/>
        <v>14.666666666666666</v>
      </c>
      <c r="N6" s="32">
        <f t="shared" si="3"/>
        <v>72.652799999999999</v>
      </c>
      <c r="O6" s="32">
        <v>20</v>
      </c>
      <c r="P6" s="32">
        <v>0</v>
      </c>
      <c r="Q6" s="32">
        <v>0</v>
      </c>
      <c r="R6" s="32">
        <f t="shared" si="4"/>
        <v>20</v>
      </c>
      <c r="S6" s="32">
        <f t="shared" si="5"/>
        <v>81.471999999999994</v>
      </c>
      <c r="T6" s="32">
        <v>10</v>
      </c>
      <c r="U6" s="32">
        <v>0</v>
      </c>
      <c r="V6" s="32">
        <v>0</v>
      </c>
      <c r="W6" s="32">
        <f t="shared" si="6"/>
        <v>10</v>
      </c>
      <c r="X6" s="32">
        <f t="shared" si="7"/>
        <v>16.86</v>
      </c>
      <c r="Y6" s="32">
        <v>10</v>
      </c>
      <c r="Z6" s="32">
        <v>0</v>
      </c>
      <c r="AA6" s="32">
        <v>0</v>
      </c>
      <c r="AB6" s="32">
        <f t="shared" si="8"/>
        <v>10</v>
      </c>
      <c r="AC6" s="32">
        <f t="shared" si="9"/>
        <v>18.809999999999999</v>
      </c>
      <c r="AD6" s="32">
        <v>10</v>
      </c>
      <c r="AE6" s="32">
        <v>0</v>
      </c>
      <c r="AF6" s="32">
        <v>0</v>
      </c>
      <c r="AG6" s="32">
        <f t="shared" si="10"/>
        <v>10</v>
      </c>
      <c r="AH6" s="32">
        <f t="shared" si="11"/>
        <v>16.329999999999998</v>
      </c>
      <c r="AI6" s="33">
        <f t="shared" si="12"/>
        <v>86</v>
      </c>
      <c r="AJ6" s="33">
        <f t="shared" si="12"/>
        <v>4</v>
      </c>
      <c r="AK6" s="33">
        <f t="shared" si="12"/>
        <v>0</v>
      </c>
      <c r="AL6" s="33">
        <f t="shared" si="13"/>
        <v>84.666666680000006</v>
      </c>
      <c r="AM6" s="34">
        <v>470.02109999999999</v>
      </c>
      <c r="AN6" s="35" t="s">
        <v>26</v>
      </c>
      <c r="AO6" s="36">
        <v>0.6</v>
      </c>
    </row>
    <row r="7" spans="1:41" ht="20.25" hidden="1" customHeight="1" x14ac:dyDescent="0.25">
      <c r="A7" s="29">
        <v>3</v>
      </c>
      <c r="B7" s="30" t="s">
        <v>20</v>
      </c>
      <c r="C7" s="30" t="s">
        <v>27</v>
      </c>
      <c r="D7" s="31" t="s">
        <v>28</v>
      </c>
      <c r="E7" s="32">
        <v>18</v>
      </c>
      <c r="F7" s="32">
        <v>2</v>
      </c>
      <c r="G7" s="32">
        <v>0</v>
      </c>
      <c r="H7" s="32">
        <f t="shared" si="0"/>
        <v>17.333333333333332</v>
      </c>
      <c r="I7" s="32">
        <f t="shared" si="1"/>
        <v>63.661866666666661</v>
      </c>
      <c r="J7" s="32">
        <v>17</v>
      </c>
      <c r="K7" s="32">
        <v>3</v>
      </c>
      <c r="L7" s="32">
        <v>0</v>
      </c>
      <c r="M7" s="32">
        <f t="shared" si="2"/>
        <v>16</v>
      </c>
      <c r="N7" s="32">
        <f t="shared" si="3"/>
        <v>79.257599999999996</v>
      </c>
      <c r="O7" s="32">
        <v>19</v>
      </c>
      <c r="P7" s="32">
        <v>1</v>
      </c>
      <c r="Q7" s="32">
        <v>0</v>
      </c>
      <c r="R7" s="32">
        <f t="shared" si="4"/>
        <v>18.666666666666668</v>
      </c>
      <c r="S7" s="32">
        <f t="shared" si="5"/>
        <v>76.040533333333343</v>
      </c>
      <c r="T7" s="32">
        <v>9</v>
      </c>
      <c r="U7" s="32">
        <v>1</v>
      </c>
      <c r="V7" s="32">
        <v>0</v>
      </c>
      <c r="W7" s="32">
        <f t="shared" si="6"/>
        <v>8.6666666666666661</v>
      </c>
      <c r="X7" s="32">
        <f t="shared" si="7"/>
        <v>14.611999999999998</v>
      </c>
      <c r="Y7" s="32">
        <v>10</v>
      </c>
      <c r="Z7" s="32">
        <v>0</v>
      </c>
      <c r="AA7" s="32">
        <v>0</v>
      </c>
      <c r="AB7" s="32">
        <f t="shared" si="8"/>
        <v>10</v>
      </c>
      <c r="AC7" s="32">
        <f t="shared" si="9"/>
        <v>18.809999999999999</v>
      </c>
      <c r="AD7" s="32">
        <v>9</v>
      </c>
      <c r="AE7" s="32">
        <v>1</v>
      </c>
      <c r="AF7" s="32">
        <v>0</v>
      </c>
      <c r="AG7" s="32">
        <f t="shared" si="10"/>
        <v>8.6666666666666661</v>
      </c>
      <c r="AH7" s="32">
        <f t="shared" si="11"/>
        <v>14.152666666666665</v>
      </c>
      <c r="AI7" s="33">
        <f t="shared" si="12"/>
        <v>82</v>
      </c>
      <c r="AJ7" s="33">
        <f t="shared" si="12"/>
        <v>8</v>
      </c>
      <c r="AK7" s="33">
        <f t="shared" si="12"/>
        <v>0</v>
      </c>
      <c r="AL7" s="33">
        <f t="shared" si="13"/>
        <v>79.333333359999997</v>
      </c>
      <c r="AM7" s="34">
        <v>459.01240000000001</v>
      </c>
      <c r="AN7" s="35" t="s">
        <v>29</v>
      </c>
      <c r="AO7" s="36">
        <v>1.1499999999999999</v>
      </c>
    </row>
    <row r="8" spans="1:41" ht="20.25" hidden="1" customHeight="1" x14ac:dyDescent="0.25">
      <c r="A8" s="29">
        <v>4</v>
      </c>
      <c r="B8" s="30" t="s">
        <v>20</v>
      </c>
      <c r="C8" s="30" t="s">
        <v>30</v>
      </c>
      <c r="D8" s="31" t="s">
        <v>31</v>
      </c>
      <c r="E8" s="32">
        <v>17</v>
      </c>
      <c r="F8" s="32">
        <v>1</v>
      </c>
      <c r="G8" s="32">
        <v>2</v>
      </c>
      <c r="H8" s="32">
        <f t="shared" si="0"/>
        <v>16.666666666666668</v>
      </c>
      <c r="I8" s="32">
        <f t="shared" si="1"/>
        <v>61.213333333333338</v>
      </c>
      <c r="J8" s="32">
        <v>17</v>
      </c>
      <c r="K8" s="32">
        <v>2</v>
      </c>
      <c r="L8" s="32">
        <v>1</v>
      </c>
      <c r="M8" s="32">
        <f t="shared" si="2"/>
        <v>16.333333333333332</v>
      </c>
      <c r="N8" s="32">
        <f t="shared" si="3"/>
        <v>80.908799999999985</v>
      </c>
      <c r="O8" s="32">
        <v>19</v>
      </c>
      <c r="P8" s="32">
        <v>1</v>
      </c>
      <c r="Q8" s="32">
        <v>0</v>
      </c>
      <c r="R8" s="32">
        <f t="shared" si="4"/>
        <v>18.666666666666668</v>
      </c>
      <c r="S8" s="32">
        <f t="shared" si="5"/>
        <v>76.040533333333343</v>
      </c>
      <c r="T8" s="32">
        <v>9</v>
      </c>
      <c r="U8" s="32">
        <v>1</v>
      </c>
      <c r="V8" s="32">
        <v>0</v>
      </c>
      <c r="W8" s="32">
        <f t="shared" si="6"/>
        <v>8.6666666666666661</v>
      </c>
      <c r="X8" s="32">
        <f t="shared" si="7"/>
        <v>14.611999999999998</v>
      </c>
      <c r="Y8" s="32">
        <v>9</v>
      </c>
      <c r="Z8" s="32">
        <v>1</v>
      </c>
      <c r="AA8" s="32">
        <v>0</v>
      </c>
      <c r="AB8" s="32">
        <f t="shared" si="8"/>
        <v>8.6666666666666661</v>
      </c>
      <c r="AC8" s="32">
        <f t="shared" si="9"/>
        <v>16.302</v>
      </c>
      <c r="AD8" s="32">
        <v>8</v>
      </c>
      <c r="AE8" s="32">
        <v>0</v>
      </c>
      <c r="AF8" s="32">
        <v>2</v>
      </c>
      <c r="AG8" s="32">
        <f t="shared" si="10"/>
        <v>8</v>
      </c>
      <c r="AH8" s="32">
        <f t="shared" si="11"/>
        <v>13.064</v>
      </c>
      <c r="AI8" s="33">
        <f t="shared" si="12"/>
        <v>79</v>
      </c>
      <c r="AJ8" s="33">
        <f t="shared" si="12"/>
        <v>6</v>
      </c>
      <c r="AK8" s="33">
        <f t="shared" si="12"/>
        <v>5</v>
      </c>
      <c r="AL8" s="33">
        <f t="shared" si="13"/>
        <v>77.000000020000002</v>
      </c>
      <c r="AM8" s="34">
        <v>455.29680000000002</v>
      </c>
      <c r="AN8" s="35" t="s">
        <v>29</v>
      </c>
      <c r="AO8" s="36">
        <v>1.38</v>
      </c>
    </row>
    <row r="9" spans="1:41" ht="20.25" hidden="1" customHeight="1" x14ac:dyDescent="0.25">
      <c r="A9" s="29">
        <v>5</v>
      </c>
      <c r="B9" s="30" t="s">
        <v>20</v>
      </c>
      <c r="C9" s="30" t="s">
        <v>32</v>
      </c>
      <c r="D9" s="31" t="s">
        <v>33</v>
      </c>
      <c r="E9" s="32">
        <v>19</v>
      </c>
      <c r="F9" s="32">
        <v>1</v>
      </c>
      <c r="G9" s="32">
        <v>0</v>
      </c>
      <c r="H9" s="32">
        <f t="shared" si="0"/>
        <v>18.666666666666668</v>
      </c>
      <c r="I9" s="32">
        <f t="shared" si="1"/>
        <v>68.558933333333343</v>
      </c>
      <c r="J9" s="32">
        <v>17</v>
      </c>
      <c r="K9" s="32">
        <v>3</v>
      </c>
      <c r="L9" s="32">
        <v>0</v>
      </c>
      <c r="M9" s="32">
        <f t="shared" si="2"/>
        <v>16</v>
      </c>
      <c r="N9" s="32">
        <f t="shared" si="3"/>
        <v>79.257599999999996</v>
      </c>
      <c r="O9" s="32">
        <v>18</v>
      </c>
      <c r="P9" s="32">
        <v>2</v>
      </c>
      <c r="Q9" s="32">
        <v>0</v>
      </c>
      <c r="R9" s="32">
        <f t="shared" si="4"/>
        <v>17.333333333333332</v>
      </c>
      <c r="S9" s="32">
        <f t="shared" si="5"/>
        <v>70.609066666666664</v>
      </c>
      <c r="T9" s="32">
        <v>8</v>
      </c>
      <c r="U9" s="32">
        <v>2</v>
      </c>
      <c r="V9" s="32">
        <v>0</v>
      </c>
      <c r="W9" s="32">
        <f t="shared" si="6"/>
        <v>7.333333333333333</v>
      </c>
      <c r="X9" s="32">
        <f t="shared" si="7"/>
        <v>12.363999999999999</v>
      </c>
      <c r="Y9" s="32">
        <v>9</v>
      </c>
      <c r="Z9" s="32">
        <v>1</v>
      </c>
      <c r="AA9" s="32">
        <v>0</v>
      </c>
      <c r="AB9" s="32">
        <f t="shared" si="8"/>
        <v>8.6666666666666661</v>
      </c>
      <c r="AC9" s="32">
        <f t="shared" si="9"/>
        <v>16.302</v>
      </c>
      <c r="AD9" s="32">
        <v>8</v>
      </c>
      <c r="AE9" s="32">
        <v>2</v>
      </c>
      <c r="AF9" s="32">
        <v>0</v>
      </c>
      <c r="AG9" s="32">
        <f t="shared" si="10"/>
        <v>7.333333333333333</v>
      </c>
      <c r="AH9" s="32">
        <f t="shared" si="11"/>
        <v>11.975333333333333</v>
      </c>
      <c r="AI9" s="33">
        <f t="shared" si="12"/>
        <v>79</v>
      </c>
      <c r="AJ9" s="33">
        <f t="shared" si="12"/>
        <v>11</v>
      </c>
      <c r="AK9" s="33">
        <f t="shared" si="12"/>
        <v>0</v>
      </c>
      <c r="AL9" s="33">
        <f t="shared" si="13"/>
        <v>75.333333370000005</v>
      </c>
      <c r="AM9" s="34">
        <v>453.65210000000002</v>
      </c>
      <c r="AN9" s="35" t="s">
        <v>34</v>
      </c>
      <c r="AO9" s="36">
        <v>1.48</v>
      </c>
    </row>
    <row r="10" spans="1:41" ht="20.25" hidden="1" customHeight="1" x14ac:dyDescent="0.25">
      <c r="A10" s="29">
        <v>6</v>
      </c>
      <c r="B10" s="30" t="s">
        <v>20</v>
      </c>
      <c r="C10" s="30" t="s">
        <v>35</v>
      </c>
      <c r="D10" s="31" t="s">
        <v>36</v>
      </c>
      <c r="E10" s="32">
        <v>18</v>
      </c>
      <c r="F10" s="32">
        <v>2</v>
      </c>
      <c r="G10" s="32">
        <v>0</v>
      </c>
      <c r="H10" s="32">
        <f t="shared" si="0"/>
        <v>17.333333333333332</v>
      </c>
      <c r="I10" s="32">
        <f t="shared" si="1"/>
        <v>63.661866666666661</v>
      </c>
      <c r="J10" s="32">
        <v>18</v>
      </c>
      <c r="K10" s="32">
        <v>2</v>
      </c>
      <c r="L10" s="32">
        <v>0</v>
      </c>
      <c r="M10" s="32">
        <f t="shared" si="2"/>
        <v>17.333333333333332</v>
      </c>
      <c r="N10" s="32">
        <f t="shared" si="3"/>
        <v>85.862399999999994</v>
      </c>
      <c r="O10" s="32">
        <v>16</v>
      </c>
      <c r="P10" s="32">
        <v>1</v>
      </c>
      <c r="Q10" s="32">
        <v>3</v>
      </c>
      <c r="R10" s="32">
        <f t="shared" si="4"/>
        <v>15.666666666666666</v>
      </c>
      <c r="S10" s="32">
        <f t="shared" si="5"/>
        <v>63.819733333333332</v>
      </c>
      <c r="T10" s="32">
        <v>9</v>
      </c>
      <c r="U10" s="32">
        <v>1</v>
      </c>
      <c r="V10" s="32">
        <v>0</v>
      </c>
      <c r="W10" s="32">
        <f t="shared" si="6"/>
        <v>8.6666666666666661</v>
      </c>
      <c r="X10" s="32">
        <f t="shared" si="7"/>
        <v>14.611999999999998</v>
      </c>
      <c r="Y10" s="32">
        <v>9</v>
      </c>
      <c r="Z10" s="32">
        <v>1</v>
      </c>
      <c r="AA10" s="32">
        <v>0</v>
      </c>
      <c r="AB10" s="32">
        <f t="shared" si="8"/>
        <v>8.6666666666666661</v>
      </c>
      <c r="AC10" s="32">
        <f t="shared" si="9"/>
        <v>16.302</v>
      </c>
      <c r="AD10" s="32">
        <v>8</v>
      </c>
      <c r="AE10" s="32">
        <v>1</v>
      </c>
      <c r="AF10" s="32">
        <v>1</v>
      </c>
      <c r="AG10" s="32">
        <f t="shared" si="10"/>
        <v>7.666666666666667</v>
      </c>
      <c r="AH10" s="32">
        <f t="shared" si="11"/>
        <v>12.519666666666668</v>
      </c>
      <c r="AI10" s="33">
        <f t="shared" si="12"/>
        <v>78</v>
      </c>
      <c r="AJ10" s="33">
        <f t="shared" si="12"/>
        <v>8</v>
      </c>
      <c r="AK10" s="33">
        <f t="shared" si="12"/>
        <v>4</v>
      </c>
      <c r="AL10" s="33">
        <f t="shared" si="13"/>
        <v>75.333333359999997</v>
      </c>
      <c r="AM10" s="34">
        <v>452.9058</v>
      </c>
      <c r="AN10" s="35" t="s">
        <v>29</v>
      </c>
      <c r="AO10" s="36">
        <v>1.53</v>
      </c>
    </row>
    <row r="11" spans="1:41" ht="20.25" hidden="1" customHeight="1" x14ac:dyDescent="0.25">
      <c r="A11" s="29">
        <v>7</v>
      </c>
      <c r="B11" s="30" t="s">
        <v>20</v>
      </c>
      <c r="C11" s="30" t="s">
        <v>37</v>
      </c>
      <c r="D11" s="31" t="s">
        <v>25</v>
      </c>
      <c r="E11" s="32">
        <v>20</v>
      </c>
      <c r="F11" s="32">
        <v>0</v>
      </c>
      <c r="G11" s="32">
        <v>0</v>
      </c>
      <c r="H11" s="32">
        <f t="shared" si="0"/>
        <v>20</v>
      </c>
      <c r="I11" s="32">
        <f t="shared" si="1"/>
        <v>73.456000000000003</v>
      </c>
      <c r="J11" s="32">
        <v>14</v>
      </c>
      <c r="K11" s="32">
        <v>4</v>
      </c>
      <c r="L11" s="32">
        <v>2</v>
      </c>
      <c r="M11" s="32">
        <f t="shared" si="2"/>
        <v>12.666666666666666</v>
      </c>
      <c r="N11" s="32">
        <f t="shared" si="3"/>
        <v>62.745599999999996</v>
      </c>
      <c r="O11" s="32">
        <v>19</v>
      </c>
      <c r="P11" s="32">
        <v>1</v>
      </c>
      <c r="Q11" s="32">
        <v>0</v>
      </c>
      <c r="R11" s="32">
        <f t="shared" si="4"/>
        <v>18.666666666666668</v>
      </c>
      <c r="S11" s="32">
        <f t="shared" si="5"/>
        <v>76.040533333333343</v>
      </c>
      <c r="T11" s="32">
        <v>10</v>
      </c>
      <c r="U11" s="32">
        <v>0</v>
      </c>
      <c r="V11" s="32">
        <v>0</v>
      </c>
      <c r="W11" s="32">
        <f t="shared" si="6"/>
        <v>10</v>
      </c>
      <c r="X11" s="32">
        <f t="shared" si="7"/>
        <v>16.86</v>
      </c>
      <c r="Y11" s="32">
        <v>10</v>
      </c>
      <c r="Z11" s="32">
        <v>0</v>
      </c>
      <c r="AA11" s="32">
        <v>0</v>
      </c>
      <c r="AB11" s="32">
        <f t="shared" si="8"/>
        <v>10</v>
      </c>
      <c r="AC11" s="32">
        <f t="shared" si="9"/>
        <v>18.809999999999999</v>
      </c>
      <c r="AD11" s="32">
        <v>9</v>
      </c>
      <c r="AE11" s="32">
        <v>0</v>
      </c>
      <c r="AF11" s="32">
        <v>1</v>
      </c>
      <c r="AG11" s="32">
        <f t="shared" si="10"/>
        <v>9</v>
      </c>
      <c r="AH11" s="32">
        <f t="shared" si="11"/>
        <v>14.696999999999999</v>
      </c>
      <c r="AI11" s="33">
        <f t="shared" si="12"/>
        <v>82</v>
      </c>
      <c r="AJ11" s="33">
        <f t="shared" si="12"/>
        <v>5</v>
      </c>
      <c r="AK11" s="33">
        <f t="shared" si="12"/>
        <v>3</v>
      </c>
      <c r="AL11" s="33">
        <f t="shared" si="13"/>
        <v>80.333333350000004</v>
      </c>
      <c r="AM11" s="34">
        <v>452.8</v>
      </c>
      <c r="AN11" s="35" t="s">
        <v>29</v>
      </c>
      <c r="AO11" s="36">
        <v>1.55</v>
      </c>
    </row>
    <row r="12" spans="1:41" ht="20.25" hidden="1" customHeight="1" x14ac:dyDescent="0.25">
      <c r="A12" s="29">
        <v>8</v>
      </c>
      <c r="B12" s="30" t="s">
        <v>20</v>
      </c>
      <c r="C12" s="30" t="s">
        <v>38</v>
      </c>
      <c r="D12" s="31" t="s">
        <v>39</v>
      </c>
      <c r="E12" s="32">
        <v>17</v>
      </c>
      <c r="F12" s="32">
        <v>3</v>
      </c>
      <c r="G12" s="32">
        <v>0</v>
      </c>
      <c r="H12" s="32">
        <f t="shared" si="0"/>
        <v>16</v>
      </c>
      <c r="I12" s="32">
        <f t="shared" si="1"/>
        <v>58.764800000000001</v>
      </c>
      <c r="J12" s="32">
        <v>15</v>
      </c>
      <c r="K12" s="32">
        <v>3</v>
      </c>
      <c r="L12" s="32">
        <v>2</v>
      </c>
      <c r="M12" s="32">
        <f t="shared" si="2"/>
        <v>14</v>
      </c>
      <c r="N12" s="32">
        <f t="shared" si="3"/>
        <v>69.350399999999993</v>
      </c>
      <c r="O12" s="32">
        <v>20</v>
      </c>
      <c r="P12" s="32">
        <v>0</v>
      </c>
      <c r="Q12" s="32">
        <v>0</v>
      </c>
      <c r="R12" s="32">
        <f t="shared" si="4"/>
        <v>20</v>
      </c>
      <c r="S12" s="32">
        <f t="shared" si="5"/>
        <v>81.471999999999994</v>
      </c>
      <c r="T12" s="32">
        <v>10</v>
      </c>
      <c r="U12" s="32">
        <v>0</v>
      </c>
      <c r="V12" s="32">
        <v>0</v>
      </c>
      <c r="W12" s="32">
        <f t="shared" si="6"/>
        <v>10</v>
      </c>
      <c r="X12" s="32">
        <f t="shared" si="7"/>
        <v>16.86</v>
      </c>
      <c r="Y12" s="32">
        <v>10</v>
      </c>
      <c r="Z12" s="32">
        <v>0</v>
      </c>
      <c r="AA12" s="32">
        <v>0</v>
      </c>
      <c r="AB12" s="32">
        <f t="shared" si="8"/>
        <v>10</v>
      </c>
      <c r="AC12" s="32">
        <f t="shared" si="9"/>
        <v>18.809999999999999</v>
      </c>
      <c r="AD12" s="32">
        <v>9</v>
      </c>
      <c r="AE12" s="32">
        <v>1</v>
      </c>
      <c r="AF12" s="32">
        <v>0</v>
      </c>
      <c r="AG12" s="32">
        <f t="shared" si="10"/>
        <v>8.6666666666666661</v>
      </c>
      <c r="AH12" s="32">
        <f t="shared" si="11"/>
        <v>14.152666666666665</v>
      </c>
      <c r="AI12" s="33">
        <f t="shared" si="12"/>
        <v>81</v>
      </c>
      <c r="AJ12" s="33">
        <f t="shared" si="12"/>
        <v>7</v>
      </c>
      <c r="AK12" s="33">
        <f t="shared" si="12"/>
        <v>2</v>
      </c>
      <c r="AL12" s="33">
        <f t="shared" si="13"/>
        <v>78.66666669</v>
      </c>
      <c r="AM12" s="34">
        <v>449.06049999999999</v>
      </c>
      <c r="AN12" s="35" t="s">
        <v>29</v>
      </c>
      <c r="AO12" s="36">
        <v>1.82</v>
      </c>
    </row>
    <row r="13" spans="1:41" ht="20.25" hidden="1" customHeight="1" x14ac:dyDescent="0.25">
      <c r="A13" s="29">
        <v>9</v>
      </c>
      <c r="B13" s="30" t="s">
        <v>20</v>
      </c>
      <c r="C13" s="30" t="s">
        <v>40</v>
      </c>
      <c r="D13" s="31" t="s">
        <v>41</v>
      </c>
      <c r="E13" s="32">
        <v>17</v>
      </c>
      <c r="F13" s="32">
        <v>3</v>
      </c>
      <c r="G13" s="32">
        <v>0</v>
      </c>
      <c r="H13" s="32">
        <f t="shared" si="0"/>
        <v>16</v>
      </c>
      <c r="I13" s="32">
        <f t="shared" si="1"/>
        <v>58.764800000000001</v>
      </c>
      <c r="J13" s="32">
        <v>13</v>
      </c>
      <c r="K13" s="32">
        <v>6</v>
      </c>
      <c r="L13" s="32">
        <v>1</v>
      </c>
      <c r="M13" s="32">
        <f t="shared" si="2"/>
        <v>11</v>
      </c>
      <c r="N13" s="32">
        <f t="shared" si="3"/>
        <v>54.489599999999996</v>
      </c>
      <c r="O13" s="32">
        <v>20</v>
      </c>
      <c r="P13" s="32">
        <v>0</v>
      </c>
      <c r="Q13" s="32">
        <v>0</v>
      </c>
      <c r="R13" s="32">
        <f t="shared" si="4"/>
        <v>20</v>
      </c>
      <c r="S13" s="32">
        <f t="shared" si="5"/>
        <v>81.471999999999994</v>
      </c>
      <c r="T13" s="32">
        <v>10</v>
      </c>
      <c r="U13" s="32">
        <v>0</v>
      </c>
      <c r="V13" s="32">
        <v>0</v>
      </c>
      <c r="W13" s="32">
        <f t="shared" si="6"/>
        <v>10</v>
      </c>
      <c r="X13" s="32">
        <f t="shared" si="7"/>
        <v>16.86</v>
      </c>
      <c r="Y13" s="32">
        <v>9</v>
      </c>
      <c r="Z13" s="32">
        <v>1</v>
      </c>
      <c r="AA13" s="32">
        <v>0</v>
      </c>
      <c r="AB13" s="32">
        <f t="shared" si="8"/>
        <v>8.6666666666666661</v>
      </c>
      <c r="AC13" s="32">
        <f t="shared" si="9"/>
        <v>16.302</v>
      </c>
      <c r="AD13" s="32">
        <v>9</v>
      </c>
      <c r="AE13" s="32">
        <v>1</v>
      </c>
      <c r="AF13" s="32">
        <v>0</v>
      </c>
      <c r="AG13" s="32">
        <f t="shared" si="10"/>
        <v>8.6666666666666661</v>
      </c>
      <c r="AH13" s="32">
        <f t="shared" si="11"/>
        <v>14.152666666666665</v>
      </c>
      <c r="AI13" s="33">
        <f t="shared" si="12"/>
        <v>78</v>
      </c>
      <c r="AJ13" s="33">
        <f t="shared" si="12"/>
        <v>11</v>
      </c>
      <c r="AK13" s="33">
        <f t="shared" si="12"/>
        <v>1</v>
      </c>
      <c r="AL13" s="33">
        <f t="shared" si="13"/>
        <v>74.333333370000005</v>
      </c>
      <c r="AM13" s="34">
        <v>430.15140000000002</v>
      </c>
      <c r="AN13" s="35" t="s">
        <v>42</v>
      </c>
      <c r="AO13" s="36">
        <v>3.58</v>
      </c>
    </row>
    <row r="14" spans="1:41" ht="20.25" hidden="1" customHeight="1" x14ac:dyDescent="0.25">
      <c r="A14" s="29">
        <v>10</v>
      </c>
      <c r="B14" s="30" t="s">
        <v>20</v>
      </c>
      <c r="C14" s="30" t="s">
        <v>43</v>
      </c>
      <c r="D14" s="31" t="s">
        <v>44</v>
      </c>
      <c r="E14" s="32">
        <v>15</v>
      </c>
      <c r="F14" s="32">
        <v>5</v>
      </c>
      <c r="G14" s="32">
        <v>0</v>
      </c>
      <c r="H14" s="32">
        <f t="shared" si="0"/>
        <v>13.333333333333334</v>
      </c>
      <c r="I14" s="32">
        <f t="shared" si="1"/>
        <v>48.970666666666666</v>
      </c>
      <c r="J14" s="32">
        <v>15</v>
      </c>
      <c r="K14" s="32">
        <v>5</v>
      </c>
      <c r="L14" s="32">
        <v>0</v>
      </c>
      <c r="M14" s="32">
        <f t="shared" si="2"/>
        <v>13.333333333333334</v>
      </c>
      <c r="N14" s="32">
        <f t="shared" si="3"/>
        <v>66.048000000000002</v>
      </c>
      <c r="O14" s="32">
        <v>19</v>
      </c>
      <c r="P14" s="32">
        <v>1</v>
      </c>
      <c r="Q14" s="32">
        <v>0</v>
      </c>
      <c r="R14" s="32">
        <f t="shared" si="4"/>
        <v>18.666666666666668</v>
      </c>
      <c r="S14" s="32">
        <f t="shared" si="5"/>
        <v>76.040533333333343</v>
      </c>
      <c r="T14" s="32">
        <v>10</v>
      </c>
      <c r="U14" s="32">
        <v>0</v>
      </c>
      <c r="V14" s="32">
        <v>0</v>
      </c>
      <c r="W14" s="32">
        <f t="shared" si="6"/>
        <v>10</v>
      </c>
      <c r="X14" s="32">
        <f t="shared" si="7"/>
        <v>16.86</v>
      </c>
      <c r="Y14" s="32">
        <v>10</v>
      </c>
      <c r="Z14" s="32">
        <v>0</v>
      </c>
      <c r="AA14" s="32">
        <v>0</v>
      </c>
      <c r="AB14" s="32">
        <f t="shared" si="8"/>
        <v>10</v>
      </c>
      <c r="AC14" s="32">
        <f t="shared" si="9"/>
        <v>18.809999999999999</v>
      </c>
      <c r="AD14" s="32">
        <v>8</v>
      </c>
      <c r="AE14" s="32">
        <v>2</v>
      </c>
      <c r="AF14" s="32">
        <v>0</v>
      </c>
      <c r="AG14" s="32">
        <f t="shared" si="10"/>
        <v>7.333333333333333</v>
      </c>
      <c r="AH14" s="32">
        <f t="shared" si="11"/>
        <v>11.975333333333333</v>
      </c>
      <c r="AI14" s="33">
        <f t="shared" si="12"/>
        <v>77</v>
      </c>
      <c r="AJ14" s="33">
        <f t="shared" si="12"/>
        <v>13</v>
      </c>
      <c r="AK14" s="33">
        <f t="shared" si="12"/>
        <v>0</v>
      </c>
      <c r="AL14" s="33">
        <f t="shared" si="13"/>
        <v>72.666666710000001</v>
      </c>
      <c r="AM14" s="34">
        <v>428.70170000000002</v>
      </c>
      <c r="AN14" s="35" t="s">
        <v>42</v>
      </c>
      <c r="AO14" s="36">
        <v>3.74</v>
      </c>
    </row>
    <row r="15" spans="1:41" ht="20.25" hidden="1" customHeight="1" x14ac:dyDescent="0.25">
      <c r="A15" s="29">
        <v>11</v>
      </c>
      <c r="B15" s="30" t="s">
        <v>20</v>
      </c>
      <c r="C15" s="30" t="s">
        <v>45</v>
      </c>
      <c r="D15" s="31" t="s">
        <v>46</v>
      </c>
      <c r="E15" s="32">
        <v>17</v>
      </c>
      <c r="F15" s="32">
        <v>3</v>
      </c>
      <c r="G15" s="32">
        <v>0</v>
      </c>
      <c r="H15" s="32">
        <f t="shared" si="0"/>
        <v>16</v>
      </c>
      <c r="I15" s="32">
        <f t="shared" si="1"/>
        <v>58.764800000000001</v>
      </c>
      <c r="J15" s="32">
        <v>14</v>
      </c>
      <c r="K15" s="32">
        <v>4</v>
      </c>
      <c r="L15" s="32">
        <v>2</v>
      </c>
      <c r="M15" s="32">
        <f t="shared" si="2"/>
        <v>12.666666666666666</v>
      </c>
      <c r="N15" s="32">
        <f t="shared" si="3"/>
        <v>62.745599999999996</v>
      </c>
      <c r="O15" s="32">
        <v>16</v>
      </c>
      <c r="P15" s="32">
        <v>3</v>
      </c>
      <c r="Q15" s="32">
        <v>1</v>
      </c>
      <c r="R15" s="32">
        <f t="shared" si="4"/>
        <v>15</v>
      </c>
      <c r="S15" s="32">
        <f t="shared" si="5"/>
        <v>61.103999999999999</v>
      </c>
      <c r="T15" s="32">
        <v>10</v>
      </c>
      <c r="U15" s="32">
        <v>0</v>
      </c>
      <c r="V15" s="32">
        <v>0</v>
      </c>
      <c r="W15" s="32">
        <f t="shared" si="6"/>
        <v>10</v>
      </c>
      <c r="X15" s="32">
        <f t="shared" si="7"/>
        <v>16.86</v>
      </c>
      <c r="Y15" s="32">
        <v>10</v>
      </c>
      <c r="Z15" s="32">
        <v>0</v>
      </c>
      <c r="AA15" s="32">
        <v>0</v>
      </c>
      <c r="AB15" s="32">
        <f t="shared" si="8"/>
        <v>10</v>
      </c>
      <c r="AC15" s="32">
        <f t="shared" si="9"/>
        <v>18.809999999999999</v>
      </c>
      <c r="AD15" s="32">
        <v>9</v>
      </c>
      <c r="AE15" s="32">
        <v>0</v>
      </c>
      <c r="AF15" s="32">
        <v>1</v>
      </c>
      <c r="AG15" s="32">
        <f t="shared" si="10"/>
        <v>9</v>
      </c>
      <c r="AH15" s="32">
        <f t="shared" si="11"/>
        <v>14.696999999999999</v>
      </c>
      <c r="AI15" s="33">
        <f t="shared" si="12"/>
        <v>76</v>
      </c>
      <c r="AJ15" s="33">
        <f t="shared" si="12"/>
        <v>10</v>
      </c>
      <c r="AK15" s="33">
        <f t="shared" si="12"/>
        <v>4</v>
      </c>
      <c r="AL15" s="33">
        <f t="shared" si="13"/>
        <v>72.666666700000007</v>
      </c>
      <c r="AM15" s="34">
        <v>425.3426</v>
      </c>
      <c r="AN15" s="35" t="s">
        <v>42</v>
      </c>
      <c r="AO15" s="36">
        <v>4.1399999999999997</v>
      </c>
    </row>
    <row r="16" spans="1:41" ht="20.25" hidden="1" customHeight="1" x14ac:dyDescent="0.25">
      <c r="A16" s="29">
        <v>12</v>
      </c>
      <c r="B16" s="30" t="s">
        <v>20</v>
      </c>
      <c r="C16" s="30" t="s">
        <v>47</v>
      </c>
      <c r="D16" s="31" t="s">
        <v>48</v>
      </c>
      <c r="E16" s="32">
        <v>19</v>
      </c>
      <c r="F16" s="32">
        <v>1</v>
      </c>
      <c r="G16" s="32">
        <v>0</v>
      </c>
      <c r="H16" s="32">
        <f t="shared" si="0"/>
        <v>18.666666666666668</v>
      </c>
      <c r="I16" s="32">
        <f t="shared" si="1"/>
        <v>68.558933333333343</v>
      </c>
      <c r="J16" s="32">
        <v>9</v>
      </c>
      <c r="K16" s="32">
        <v>5</v>
      </c>
      <c r="L16" s="32">
        <v>6</v>
      </c>
      <c r="M16" s="32">
        <f t="shared" si="2"/>
        <v>7.333333333333333</v>
      </c>
      <c r="N16" s="32">
        <f t="shared" si="3"/>
        <v>36.3264</v>
      </c>
      <c r="O16" s="32">
        <v>19</v>
      </c>
      <c r="P16" s="32">
        <v>1</v>
      </c>
      <c r="Q16" s="32">
        <v>0</v>
      </c>
      <c r="R16" s="32">
        <f t="shared" si="4"/>
        <v>18.666666666666668</v>
      </c>
      <c r="S16" s="32">
        <f t="shared" si="5"/>
        <v>76.040533333333343</v>
      </c>
      <c r="T16" s="32">
        <v>10</v>
      </c>
      <c r="U16" s="32">
        <v>0</v>
      </c>
      <c r="V16" s="32">
        <v>0</v>
      </c>
      <c r="W16" s="32">
        <f t="shared" si="6"/>
        <v>10</v>
      </c>
      <c r="X16" s="32">
        <f t="shared" si="7"/>
        <v>16.86</v>
      </c>
      <c r="Y16" s="32">
        <v>10</v>
      </c>
      <c r="Z16" s="32">
        <v>0</v>
      </c>
      <c r="AA16" s="32">
        <v>0</v>
      </c>
      <c r="AB16" s="32">
        <f t="shared" si="8"/>
        <v>10</v>
      </c>
      <c r="AC16" s="32">
        <f t="shared" si="9"/>
        <v>18.809999999999999</v>
      </c>
      <c r="AD16" s="32">
        <v>6</v>
      </c>
      <c r="AE16" s="32">
        <v>4</v>
      </c>
      <c r="AF16" s="32">
        <v>0</v>
      </c>
      <c r="AG16" s="32">
        <f t="shared" si="10"/>
        <v>4.666666666666667</v>
      </c>
      <c r="AH16" s="32">
        <f t="shared" si="11"/>
        <v>7.6206666666666676</v>
      </c>
      <c r="AI16" s="33">
        <f t="shared" si="12"/>
        <v>73</v>
      </c>
      <c r="AJ16" s="33">
        <f t="shared" si="12"/>
        <v>11</v>
      </c>
      <c r="AK16" s="33">
        <f t="shared" si="12"/>
        <v>6</v>
      </c>
      <c r="AL16" s="33">
        <f t="shared" si="13"/>
        <v>69.333333370000005</v>
      </c>
      <c r="AM16" s="34">
        <v>411.18020000000001</v>
      </c>
      <c r="AN16" s="35" t="s">
        <v>49</v>
      </c>
      <c r="AO16" s="36">
        <v>6.04</v>
      </c>
    </row>
    <row r="17" spans="1:42" ht="20.25" hidden="1" customHeight="1" x14ac:dyDescent="0.25">
      <c r="A17" s="29">
        <v>13</v>
      </c>
      <c r="B17" s="30" t="s">
        <v>20</v>
      </c>
      <c r="C17" s="30" t="s">
        <v>50</v>
      </c>
      <c r="D17" s="31" t="s">
        <v>51</v>
      </c>
      <c r="E17" s="32">
        <v>19</v>
      </c>
      <c r="F17" s="32">
        <v>1</v>
      </c>
      <c r="G17" s="32">
        <v>0</v>
      </c>
      <c r="H17" s="32">
        <f t="shared" si="0"/>
        <v>18.666666666666668</v>
      </c>
      <c r="I17" s="32">
        <f t="shared" si="1"/>
        <v>68.558933333333343</v>
      </c>
      <c r="J17" s="32">
        <v>10</v>
      </c>
      <c r="K17" s="32">
        <v>6</v>
      </c>
      <c r="L17" s="32">
        <v>4</v>
      </c>
      <c r="M17" s="32">
        <f t="shared" si="2"/>
        <v>8</v>
      </c>
      <c r="N17" s="32">
        <f t="shared" si="3"/>
        <v>39.628799999999998</v>
      </c>
      <c r="O17" s="32">
        <v>18</v>
      </c>
      <c r="P17" s="32">
        <v>1</v>
      </c>
      <c r="Q17" s="32">
        <v>1</v>
      </c>
      <c r="R17" s="32">
        <f t="shared" si="4"/>
        <v>17.666666666666668</v>
      </c>
      <c r="S17" s="32">
        <f t="shared" si="5"/>
        <v>71.96693333333333</v>
      </c>
      <c r="T17" s="32">
        <v>8</v>
      </c>
      <c r="U17" s="32">
        <v>2</v>
      </c>
      <c r="V17" s="32">
        <v>0</v>
      </c>
      <c r="W17" s="32">
        <f t="shared" si="6"/>
        <v>7.333333333333333</v>
      </c>
      <c r="X17" s="32">
        <f t="shared" si="7"/>
        <v>12.363999999999999</v>
      </c>
      <c r="Y17" s="32">
        <v>8</v>
      </c>
      <c r="Z17" s="32">
        <v>2</v>
      </c>
      <c r="AA17" s="32">
        <v>0</v>
      </c>
      <c r="AB17" s="32">
        <f t="shared" si="8"/>
        <v>7.333333333333333</v>
      </c>
      <c r="AC17" s="32">
        <f t="shared" si="9"/>
        <v>13.793999999999999</v>
      </c>
      <c r="AD17" s="32">
        <v>9</v>
      </c>
      <c r="AE17" s="32">
        <v>1</v>
      </c>
      <c r="AF17" s="32">
        <v>0</v>
      </c>
      <c r="AG17" s="32">
        <f t="shared" si="10"/>
        <v>8.6666666666666661</v>
      </c>
      <c r="AH17" s="32">
        <f t="shared" si="11"/>
        <v>14.152666666666665</v>
      </c>
      <c r="AI17" s="33">
        <f t="shared" si="12"/>
        <v>72</v>
      </c>
      <c r="AJ17" s="33">
        <f t="shared" si="12"/>
        <v>13</v>
      </c>
      <c r="AK17" s="33">
        <f t="shared" si="12"/>
        <v>5</v>
      </c>
      <c r="AL17" s="33">
        <f t="shared" si="13"/>
        <v>67.666666710000001</v>
      </c>
      <c r="AM17" s="34">
        <v>409.77679999999998</v>
      </c>
      <c r="AN17" s="35" t="s">
        <v>49</v>
      </c>
      <c r="AO17" s="36">
        <v>6.25</v>
      </c>
    </row>
    <row r="18" spans="1:42" ht="20.25" customHeight="1" thickBot="1" x14ac:dyDescent="0.3">
      <c r="A18" s="118">
        <v>91</v>
      </c>
      <c r="B18" s="119" t="s">
        <v>20</v>
      </c>
      <c r="C18" s="119" t="s">
        <v>197</v>
      </c>
      <c r="D18" s="120" t="s">
        <v>198</v>
      </c>
      <c r="E18" s="122">
        <v>8</v>
      </c>
      <c r="F18" s="122">
        <v>10</v>
      </c>
      <c r="G18" s="122">
        <v>2</v>
      </c>
      <c r="H18" s="122">
        <f t="shared" ref="H18:H49" si="14">E18-F18/3</f>
        <v>4.6666666666666661</v>
      </c>
      <c r="I18" s="122">
        <f t="shared" ref="I18:I49" si="15">H18*3.6728</f>
        <v>17.139733333333332</v>
      </c>
      <c r="J18" s="124">
        <v>3</v>
      </c>
      <c r="K18" s="124">
        <v>14</v>
      </c>
      <c r="L18" s="124">
        <v>3</v>
      </c>
      <c r="M18" s="124">
        <f>J18-K18/3</f>
        <v>-1.666666666666667</v>
      </c>
      <c r="N18" s="124">
        <f t="shared" ref="N18:N49" si="16">M18*4.9536</f>
        <v>-8.2560000000000002</v>
      </c>
      <c r="O18" s="122">
        <v>9</v>
      </c>
      <c r="P18" s="122">
        <v>10</v>
      </c>
      <c r="Q18" s="122">
        <v>1</v>
      </c>
      <c r="R18" s="122">
        <f t="shared" ref="R18:R49" si="17">O18-P18/3</f>
        <v>5.6666666666666661</v>
      </c>
      <c r="S18" s="122">
        <f t="shared" ref="S18:S49" si="18">R18*4.0736</f>
        <v>23.083733333333331</v>
      </c>
      <c r="T18" s="124">
        <v>0</v>
      </c>
      <c r="U18" s="124">
        <v>10</v>
      </c>
      <c r="V18" s="124">
        <v>0</v>
      </c>
      <c r="W18" s="124">
        <f t="shared" ref="W18:W49" si="19">T18-U18/3</f>
        <v>-3.3333333333333335</v>
      </c>
      <c r="X18" s="124">
        <f t="shared" ref="X18:X49" si="20">W18*1.686</f>
        <v>-5.62</v>
      </c>
      <c r="Y18" s="122">
        <v>3</v>
      </c>
      <c r="Z18" s="122">
        <v>7</v>
      </c>
      <c r="AA18" s="122">
        <v>0</v>
      </c>
      <c r="AB18" s="122">
        <f t="shared" ref="AB18:AB49" si="21">Y18-Z18/3</f>
        <v>0.66666666666666652</v>
      </c>
      <c r="AC18" s="122">
        <f t="shared" ref="AC18:AC49" si="22">AB18*1.881</f>
        <v>1.2539999999999998</v>
      </c>
      <c r="AD18" s="124">
        <v>2</v>
      </c>
      <c r="AE18" s="124">
        <v>8</v>
      </c>
      <c r="AF18" s="124">
        <v>0</v>
      </c>
      <c r="AG18" s="124">
        <f t="shared" ref="AG18:AG49" si="23">AD18-AE18/3</f>
        <v>-0.66666666666666652</v>
      </c>
      <c r="AH18" s="124">
        <f t="shared" ref="AH18:AH49" si="24">AG18*1.633</f>
        <v>-1.0886666666666664</v>
      </c>
      <c r="AI18" s="126">
        <f t="shared" ref="AI18:AI49" si="25">E18+J18+O18+T18+Y18+AD18</f>
        <v>25</v>
      </c>
      <c r="AJ18" s="126">
        <f t="shared" ref="AJ18:AJ49" si="26">F18+K18+P18+U18+Z18+AE18</f>
        <v>59</v>
      </c>
      <c r="AK18" s="126">
        <f t="shared" ref="AK18:AK49" si="27">G18+L18+Q18+V18+AA18+AF18</f>
        <v>6</v>
      </c>
      <c r="AL18" s="126">
        <f t="shared" ref="AL18:AL49" si="28">AI18-AJ18*0.33333333</f>
        <v>5.3333335300000009</v>
      </c>
      <c r="AM18" s="127">
        <v>222.5926</v>
      </c>
      <c r="AN18" s="128" t="s">
        <v>248</v>
      </c>
      <c r="AO18" s="224">
        <v>81.150000000000006</v>
      </c>
      <c r="AP18" s="227">
        <v>1</v>
      </c>
    </row>
    <row r="19" spans="1:42" ht="20.25" hidden="1" customHeight="1" x14ac:dyDescent="0.25">
      <c r="A19" s="29">
        <v>15</v>
      </c>
      <c r="B19" s="30" t="s">
        <v>20</v>
      </c>
      <c r="C19" s="30" t="s">
        <v>55</v>
      </c>
      <c r="D19" s="31" t="s">
        <v>56</v>
      </c>
      <c r="E19" s="32">
        <v>14</v>
      </c>
      <c r="F19" s="32">
        <v>6</v>
      </c>
      <c r="G19" s="32">
        <v>0</v>
      </c>
      <c r="H19" s="32">
        <f t="shared" si="14"/>
        <v>12</v>
      </c>
      <c r="I19" s="32">
        <f t="shared" si="15"/>
        <v>44.073599999999999</v>
      </c>
      <c r="J19" s="32">
        <v>11</v>
      </c>
      <c r="K19" s="32">
        <v>4</v>
      </c>
      <c r="L19" s="32">
        <v>5</v>
      </c>
      <c r="M19" s="32">
        <f>J19-K19/3</f>
        <v>9.6666666666666661</v>
      </c>
      <c r="N19" s="32">
        <f t="shared" si="16"/>
        <v>47.884799999999998</v>
      </c>
      <c r="O19" s="32">
        <v>18</v>
      </c>
      <c r="P19" s="32">
        <v>2</v>
      </c>
      <c r="Q19" s="32">
        <v>0</v>
      </c>
      <c r="R19" s="32">
        <f t="shared" si="17"/>
        <v>17.333333333333332</v>
      </c>
      <c r="S19" s="32">
        <f t="shared" si="18"/>
        <v>70.609066666666664</v>
      </c>
      <c r="T19" s="32">
        <v>10</v>
      </c>
      <c r="U19" s="32">
        <v>0</v>
      </c>
      <c r="V19" s="32">
        <v>0</v>
      </c>
      <c r="W19" s="32">
        <f t="shared" si="19"/>
        <v>10</v>
      </c>
      <c r="X19" s="32">
        <f t="shared" si="20"/>
        <v>16.86</v>
      </c>
      <c r="Y19" s="32">
        <v>9</v>
      </c>
      <c r="Z19" s="32">
        <v>0</v>
      </c>
      <c r="AA19" s="32">
        <v>1</v>
      </c>
      <c r="AB19" s="32">
        <f t="shared" si="21"/>
        <v>9</v>
      </c>
      <c r="AC19" s="32">
        <f t="shared" si="22"/>
        <v>16.928999999999998</v>
      </c>
      <c r="AD19" s="32">
        <v>6</v>
      </c>
      <c r="AE19" s="32">
        <v>1</v>
      </c>
      <c r="AF19" s="32">
        <v>3</v>
      </c>
      <c r="AG19" s="32">
        <f t="shared" si="23"/>
        <v>5.666666666666667</v>
      </c>
      <c r="AH19" s="32">
        <f t="shared" si="24"/>
        <v>9.2536666666666676</v>
      </c>
      <c r="AI19" s="33">
        <f t="shared" si="25"/>
        <v>68</v>
      </c>
      <c r="AJ19" s="33">
        <f t="shared" si="26"/>
        <v>13</v>
      </c>
      <c r="AK19" s="33">
        <f t="shared" si="27"/>
        <v>9</v>
      </c>
      <c r="AL19" s="33">
        <f t="shared" si="28"/>
        <v>63.666666710000001</v>
      </c>
      <c r="AM19" s="34">
        <v>396.73379999999997</v>
      </c>
      <c r="AN19" s="35" t="s">
        <v>57</v>
      </c>
      <c r="AO19" s="36">
        <v>8.44</v>
      </c>
    </row>
    <row r="20" spans="1:42" ht="20.25" hidden="1" customHeight="1" thickBot="1" x14ac:dyDescent="0.3">
      <c r="A20" s="37">
        <v>16</v>
      </c>
      <c r="B20" s="38" t="s">
        <v>20</v>
      </c>
      <c r="C20" s="38" t="s">
        <v>58</v>
      </c>
      <c r="D20" s="39" t="s">
        <v>59</v>
      </c>
      <c r="E20" s="40">
        <v>16</v>
      </c>
      <c r="F20" s="40">
        <v>3</v>
      </c>
      <c r="G20" s="40">
        <v>1</v>
      </c>
      <c r="H20" s="40">
        <f t="shared" si="14"/>
        <v>15</v>
      </c>
      <c r="I20" s="40">
        <f t="shared" si="15"/>
        <v>55.091999999999999</v>
      </c>
      <c r="J20" s="40">
        <v>11</v>
      </c>
      <c r="K20" s="40">
        <v>3</v>
      </c>
      <c r="L20" s="40">
        <v>6</v>
      </c>
      <c r="M20" s="40">
        <f>J20-K20*0.33333333</f>
        <v>10.000000010000001</v>
      </c>
      <c r="N20" s="40">
        <f t="shared" si="16"/>
        <v>49.536000049536</v>
      </c>
      <c r="O20" s="40">
        <v>16</v>
      </c>
      <c r="P20" s="40">
        <v>2</v>
      </c>
      <c r="Q20" s="40">
        <v>2</v>
      </c>
      <c r="R20" s="40">
        <f t="shared" si="17"/>
        <v>15.333333333333334</v>
      </c>
      <c r="S20" s="40">
        <f t="shared" si="18"/>
        <v>62.461866666666666</v>
      </c>
      <c r="T20" s="40">
        <v>9</v>
      </c>
      <c r="U20" s="40">
        <v>0</v>
      </c>
      <c r="V20" s="40">
        <v>1</v>
      </c>
      <c r="W20" s="40">
        <f t="shared" si="19"/>
        <v>9</v>
      </c>
      <c r="X20" s="40">
        <f t="shared" si="20"/>
        <v>15.173999999999999</v>
      </c>
      <c r="Y20" s="40">
        <v>6</v>
      </c>
      <c r="Z20" s="40">
        <v>2</v>
      </c>
      <c r="AA20" s="40">
        <v>2</v>
      </c>
      <c r="AB20" s="40">
        <f t="shared" si="21"/>
        <v>5.333333333333333</v>
      </c>
      <c r="AC20" s="40">
        <f t="shared" si="22"/>
        <v>10.032</v>
      </c>
      <c r="AD20" s="40">
        <v>6</v>
      </c>
      <c r="AE20" s="40">
        <v>1</v>
      </c>
      <c r="AF20" s="40">
        <v>3</v>
      </c>
      <c r="AG20" s="40">
        <f t="shared" si="23"/>
        <v>5.666666666666667</v>
      </c>
      <c r="AH20" s="40">
        <f t="shared" si="24"/>
        <v>9.2536666666666676</v>
      </c>
      <c r="AI20" s="41">
        <f t="shared" si="25"/>
        <v>64</v>
      </c>
      <c r="AJ20" s="41">
        <f t="shared" si="26"/>
        <v>11</v>
      </c>
      <c r="AK20" s="41">
        <f t="shared" si="27"/>
        <v>15</v>
      </c>
      <c r="AL20" s="41">
        <f t="shared" si="28"/>
        <v>60.333333369999998</v>
      </c>
      <c r="AM20" s="42">
        <v>394.03140000000002</v>
      </c>
      <c r="AN20" s="35" t="s">
        <v>251</v>
      </c>
      <c r="AO20" s="43">
        <v>8.94</v>
      </c>
    </row>
    <row r="21" spans="1:42" ht="20.25" hidden="1" customHeight="1" thickBot="1" x14ac:dyDescent="0.3">
      <c r="A21" s="44">
        <v>17</v>
      </c>
      <c r="B21" s="45" t="s">
        <v>20</v>
      </c>
      <c r="C21" s="45" t="s">
        <v>60</v>
      </c>
      <c r="D21" s="46" t="s">
        <v>61</v>
      </c>
      <c r="E21" s="47">
        <v>13</v>
      </c>
      <c r="F21" s="48">
        <v>6</v>
      </c>
      <c r="G21" s="48">
        <v>1</v>
      </c>
      <c r="H21" s="48">
        <f t="shared" si="14"/>
        <v>11</v>
      </c>
      <c r="I21" s="48">
        <f t="shared" si="15"/>
        <v>40.400800000000004</v>
      </c>
      <c r="J21" s="48">
        <v>10</v>
      </c>
      <c r="K21" s="48">
        <v>7</v>
      </c>
      <c r="L21" s="48">
        <v>3</v>
      </c>
      <c r="M21" s="48">
        <f>J21-K21/3</f>
        <v>7.6666666666666661</v>
      </c>
      <c r="N21" s="48">
        <f t="shared" si="16"/>
        <v>37.977599999999995</v>
      </c>
      <c r="O21" s="48">
        <v>19</v>
      </c>
      <c r="P21" s="48">
        <v>1</v>
      </c>
      <c r="Q21" s="48">
        <v>0</v>
      </c>
      <c r="R21" s="48">
        <f t="shared" si="17"/>
        <v>18.666666666666668</v>
      </c>
      <c r="S21" s="48">
        <f t="shared" si="18"/>
        <v>76.040533333333343</v>
      </c>
      <c r="T21" s="48">
        <v>6</v>
      </c>
      <c r="U21" s="48">
        <v>4</v>
      </c>
      <c r="V21" s="48">
        <v>0</v>
      </c>
      <c r="W21" s="48">
        <f t="shared" si="19"/>
        <v>4.666666666666667</v>
      </c>
      <c r="X21" s="48">
        <f t="shared" si="20"/>
        <v>7.8680000000000003</v>
      </c>
      <c r="Y21" s="48">
        <v>9</v>
      </c>
      <c r="Z21" s="48">
        <v>1</v>
      </c>
      <c r="AA21" s="48">
        <v>0</v>
      </c>
      <c r="AB21" s="48">
        <f t="shared" si="21"/>
        <v>8.6666666666666661</v>
      </c>
      <c r="AC21" s="48">
        <f t="shared" si="22"/>
        <v>16.302</v>
      </c>
      <c r="AD21" s="48">
        <v>7</v>
      </c>
      <c r="AE21" s="48">
        <v>3</v>
      </c>
      <c r="AF21" s="48">
        <v>0</v>
      </c>
      <c r="AG21" s="48">
        <f t="shared" si="23"/>
        <v>6</v>
      </c>
      <c r="AH21" s="48">
        <f t="shared" si="24"/>
        <v>9.798</v>
      </c>
      <c r="AI21" s="49">
        <f t="shared" si="25"/>
        <v>64</v>
      </c>
      <c r="AJ21" s="49">
        <f t="shared" si="26"/>
        <v>22</v>
      </c>
      <c r="AK21" s="49">
        <f t="shared" si="27"/>
        <v>4</v>
      </c>
      <c r="AL21" s="49">
        <f t="shared" si="28"/>
        <v>56.666666739999997</v>
      </c>
      <c r="AM21" s="50">
        <v>376.3503</v>
      </c>
      <c r="AN21" s="51" t="s">
        <v>62</v>
      </c>
      <c r="AO21" s="52">
        <v>12.7</v>
      </c>
    </row>
    <row r="22" spans="1:42" ht="20.25" customHeight="1" thickBot="1" x14ac:dyDescent="0.3">
      <c r="A22" s="118">
        <v>109</v>
      </c>
      <c r="B22" s="119" t="s">
        <v>20</v>
      </c>
      <c r="C22" s="119" t="s">
        <v>228</v>
      </c>
      <c r="D22" s="120" t="s">
        <v>113</v>
      </c>
      <c r="E22" s="121">
        <v>3</v>
      </c>
      <c r="F22" s="122">
        <v>17</v>
      </c>
      <c r="G22" s="122">
        <v>0</v>
      </c>
      <c r="H22" s="123">
        <f t="shared" si="14"/>
        <v>-2.666666666666667</v>
      </c>
      <c r="I22" s="122">
        <f t="shared" si="15"/>
        <v>-9.7941333333333347</v>
      </c>
      <c r="J22" s="124">
        <v>2</v>
      </c>
      <c r="K22" s="124">
        <v>18</v>
      </c>
      <c r="L22" s="124">
        <v>0</v>
      </c>
      <c r="M22" s="125">
        <f>J22-K22*0.33333333</f>
        <v>-3.9999999399999995</v>
      </c>
      <c r="N22" s="124">
        <f t="shared" si="16"/>
        <v>-19.814399702783998</v>
      </c>
      <c r="O22" s="122">
        <v>7</v>
      </c>
      <c r="P22" s="122">
        <v>13</v>
      </c>
      <c r="Q22" s="122">
        <v>0</v>
      </c>
      <c r="R22" s="123">
        <f t="shared" si="17"/>
        <v>2.666666666666667</v>
      </c>
      <c r="S22" s="122">
        <f t="shared" si="18"/>
        <v>10.862933333333334</v>
      </c>
      <c r="T22" s="124">
        <v>5</v>
      </c>
      <c r="U22" s="124">
        <v>5</v>
      </c>
      <c r="V22" s="124">
        <v>0</v>
      </c>
      <c r="W22" s="125">
        <f t="shared" si="19"/>
        <v>3.333333333333333</v>
      </c>
      <c r="X22" s="124">
        <f t="shared" si="20"/>
        <v>5.6199999999999992</v>
      </c>
      <c r="Y22" s="122">
        <v>3</v>
      </c>
      <c r="Z22" s="122">
        <v>7</v>
      </c>
      <c r="AA22" s="122">
        <v>0</v>
      </c>
      <c r="AB22" s="123">
        <f t="shared" si="21"/>
        <v>0.66666666666666652</v>
      </c>
      <c r="AC22" s="122">
        <f t="shared" si="22"/>
        <v>1.2539999999999998</v>
      </c>
      <c r="AD22" s="124">
        <v>4</v>
      </c>
      <c r="AE22" s="124">
        <v>6</v>
      </c>
      <c r="AF22" s="124">
        <v>0</v>
      </c>
      <c r="AG22" s="125">
        <f t="shared" si="23"/>
        <v>2</v>
      </c>
      <c r="AH22" s="124">
        <f t="shared" si="24"/>
        <v>3.266</v>
      </c>
      <c r="AI22" s="126">
        <f t="shared" si="25"/>
        <v>24</v>
      </c>
      <c r="AJ22" s="126">
        <f t="shared" si="26"/>
        <v>66</v>
      </c>
      <c r="AK22" s="126">
        <f t="shared" si="27"/>
        <v>0</v>
      </c>
      <c r="AL22" s="126">
        <f t="shared" si="28"/>
        <v>2.0000002200000004</v>
      </c>
      <c r="AM22" s="127">
        <v>185.10149999999999</v>
      </c>
      <c r="AN22" s="128" t="s">
        <v>249</v>
      </c>
      <c r="AO22" s="224">
        <v>97.88</v>
      </c>
      <c r="AP22" s="227">
        <v>1</v>
      </c>
    </row>
    <row r="23" spans="1:42" ht="20.25" hidden="1" customHeight="1" thickBot="1" x14ac:dyDescent="0.3">
      <c r="A23" s="63">
        <v>19</v>
      </c>
      <c r="B23" s="64" t="s">
        <v>20</v>
      </c>
      <c r="C23" s="64" t="s">
        <v>64</v>
      </c>
      <c r="D23" s="65" t="s">
        <v>65</v>
      </c>
      <c r="E23" s="66">
        <v>14</v>
      </c>
      <c r="F23" s="67">
        <v>6</v>
      </c>
      <c r="G23" s="67">
        <v>0</v>
      </c>
      <c r="H23" s="68">
        <f t="shared" si="14"/>
        <v>12</v>
      </c>
      <c r="I23" s="67">
        <f t="shared" si="15"/>
        <v>44.073599999999999</v>
      </c>
      <c r="J23" s="67">
        <v>7</v>
      </c>
      <c r="K23" s="67">
        <v>6</v>
      </c>
      <c r="L23" s="67">
        <v>7</v>
      </c>
      <c r="M23" s="68">
        <f t="shared" ref="M23:M54" si="29">J23-K23/3</f>
        <v>5</v>
      </c>
      <c r="N23" s="67">
        <f t="shared" si="16"/>
        <v>24.768000000000001</v>
      </c>
      <c r="O23" s="67">
        <v>19</v>
      </c>
      <c r="P23" s="67">
        <v>1</v>
      </c>
      <c r="Q23" s="67">
        <v>0</v>
      </c>
      <c r="R23" s="68">
        <f t="shared" si="17"/>
        <v>18.666666666666668</v>
      </c>
      <c r="S23" s="67">
        <f t="shared" si="18"/>
        <v>76.040533333333343</v>
      </c>
      <c r="T23" s="67">
        <v>6</v>
      </c>
      <c r="U23" s="67">
        <v>4</v>
      </c>
      <c r="V23" s="67">
        <v>0</v>
      </c>
      <c r="W23" s="68">
        <f t="shared" si="19"/>
        <v>4.666666666666667</v>
      </c>
      <c r="X23" s="67">
        <f t="shared" si="20"/>
        <v>7.8680000000000003</v>
      </c>
      <c r="Y23" s="67">
        <v>8</v>
      </c>
      <c r="Z23" s="67">
        <v>2</v>
      </c>
      <c r="AA23" s="67">
        <v>0</v>
      </c>
      <c r="AB23" s="68">
        <f t="shared" si="21"/>
        <v>7.333333333333333</v>
      </c>
      <c r="AC23" s="67">
        <f t="shared" si="22"/>
        <v>13.793999999999999</v>
      </c>
      <c r="AD23" s="67">
        <v>5</v>
      </c>
      <c r="AE23" s="67">
        <v>1</v>
      </c>
      <c r="AF23" s="67">
        <v>4</v>
      </c>
      <c r="AG23" s="68">
        <f t="shared" si="23"/>
        <v>4.666666666666667</v>
      </c>
      <c r="AH23" s="67">
        <f t="shared" si="24"/>
        <v>7.6206666666666676</v>
      </c>
      <c r="AI23" s="69">
        <f t="shared" si="25"/>
        <v>59</v>
      </c>
      <c r="AJ23" s="69">
        <f t="shared" si="26"/>
        <v>20</v>
      </c>
      <c r="AK23" s="69">
        <f t="shared" si="27"/>
        <v>11</v>
      </c>
      <c r="AL23" s="69">
        <f t="shared" si="28"/>
        <v>52.333333400000001</v>
      </c>
      <c r="AM23" s="70">
        <v>361.08800000000002</v>
      </c>
      <c r="AN23" s="71" t="s">
        <v>66</v>
      </c>
      <c r="AO23" s="72">
        <v>16.53</v>
      </c>
      <c r="AP23" s="240"/>
    </row>
    <row r="24" spans="1:42" ht="20.25" hidden="1" customHeight="1" thickBot="1" x14ac:dyDescent="0.3">
      <c r="A24" s="63">
        <v>20</v>
      </c>
      <c r="B24" s="64" t="s">
        <v>20</v>
      </c>
      <c r="C24" s="64" t="s">
        <v>67</v>
      </c>
      <c r="D24" s="65" t="s">
        <v>68</v>
      </c>
      <c r="E24" s="66">
        <v>14</v>
      </c>
      <c r="F24" s="67">
        <v>6</v>
      </c>
      <c r="G24" s="67">
        <v>0</v>
      </c>
      <c r="H24" s="68">
        <f t="shared" si="14"/>
        <v>12</v>
      </c>
      <c r="I24" s="67">
        <f t="shared" si="15"/>
        <v>44.073599999999999</v>
      </c>
      <c r="J24" s="67">
        <v>6</v>
      </c>
      <c r="K24" s="67">
        <v>4</v>
      </c>
      <c r="L24" s="67">
        <v>10</v>
      </c>
      <c r="M24" s="68">
        <f t="shared" si="29"/>
        <v>4.666666666666667</v>
      </c>
      <c r="N24" s="67">
        <f t="shared" si="16"/>
        <v>23.116800000000001</v>
      </c>
      <c r="O24" s="67">
        <v>17</v>
      </c>
      <c r="P24" s="67">
        <v>3</v>
      </c>
      <c r="Q24" s="67">
        <v>0</v>
      </c>
      <c r="R24" s="68">
        <f t="shared" si="17"/>
        <v>16</v>
      </c>
      <c r="S24" s="67">
        <f t="shared" si="18"/>
        <v>65.177599999999998</v>
      </c>
      <c r="T24" s="67">
        <v>10</v>
      </c>
      <c r="U24" s="67">
        <v>0</v>
      </c>
      <c r="V24" s="67">
        <v>0</v>
      </c>
      <c r="W24" s="68">
        <f t="shared" si="19"/>
        <v>10</v>
      </c>
      <c r="X24" s="67">
        <f t="shared" si="20"/>
        <v>16.86</v>
      </c>
      <c r="Y24" s="67">
        <v>9</v>
      </c>
      <c r="Z24" s="67">
        <v>1</v>
      </c>
      <c r="AA24" s="67">
        <v>0</v>
      </c>
      <c r="AB24" s="68">
        <f t="shared" si="21"/>
        <v>8.6666666666666661</v>
      </c>
      <c r="AC24" s="67">
        <f t="shared" si="22"/>
        <v>16.302</v>
      </c>
      <c r="AD24" s="67">
        <v>5</v>
      </c>
      <c r="AE24" s="67">
        <v>4</v>
      </c>
      <c r="AF24" s="67">
        <v>1</v>
      </c>
      <c r="AG24" s="68">
        <f t="shared" si="23"/>
        <v>3.666666666666667</v>
      </c>
      <c r="AH24" s="67">
        <f t="shared" si="24"/>
        <v>5.9876666666666676</v>
      </c>
      <c r="AI24" s="69">
        <f t="shared" si="25"/>
        <v>61</v>
      </c>
      <c r="AJ24" s="69">
        <f t="shared" si="26"/>
        <v>18</v>
      </c>
      <c r="AK24" s="69">
        <f t="shared" si="27"/>
        <v>11</v>
      </c>
      <c r="AL24" s="69">
        <f t="shared" si="28"/>
        <v>55.000000059999998</v>
      </c>
      <c r="AM24" s="70">
        <v>358.38959999999997</v>
      </c>
      <c r="AN24" s="71" t="s">
        <v>69</v>
      </c>
      <c r="AO24" s="72">
        <v>17.260000000000002</v>
      </c>
      <c r="AP24" s="240"/>
    </row>
    <row r="25" spans="1:42" ht="20.25" hidden="1" customHeight="1" thickBot="1" x14ac:dyDescent="0.3">
      <c r="A25" s="63">
        <v>21</v>
      </c>
      <c r="B25" s="64" t="s">
        <v>20</v>
      </c>
      <c r="C25" s="73" t="s">
        <v>70</v>
      </c>
      <c r="D25" s="65" t="s">
        <v>71</v>
      </c>
      <c r="E25" s="66">
        <v>12</v>
      </c>
      <c r="F25" s="67">
        <v>5</v>
      </c>
      <c r="G25" s="67">
        <v>3</v>
      </c>
      <c r="H25" s="68">
        <f t="shared" si="14"/>
        <v>10.333333333333334</v>
      </c>
      <c r="I25" s="67">
        <f t="shared" si="15"/>
        <v>37.952266666666667</v>
      </c>
      <c r="J25" s="67">
        <v>8</v>
      </c>
      <c r="K25" s="67">
        <v>6</v>
      </c>
      <c r="L25" s="67">
        <v>6</v>
      </c>
      <c r="M25" s="68">
        <f t="shared" si="29"/>
        <v>6</v>
      </c>
      <c r="N25" s="67">
        <f t="shared" si="16"/>
        <v>29.721599999999999</v>
      </c>
      <c r="O25" s="67">
        <v>18</v>
      </c>
      <c r="P25" s="67">
        <v>1</v>
      </c>
      <c r="Q25" s="67">
        <v>1</v>
      </c>
      <c r="R25" s="68">
        <f t="shared" si="17"/>
        <v>17.666666666666668</v>
      </c>
      <c r="S25" s="67">
        <f t="shared" si="18"/>
        <v>71.96693333333333</v>
      </c>
      <c r="T25" s="67">
        <v>6</v>
      </c>
      <c r="U25" s="67">
        <v>2</v>
      </c>
      <c r="V25" s="67">
        <v>2</v>
      </c>
      <c r="W25" s="68">
        <f t="shared" si="19"/>
        <v>5.333333333333333</v>
      </c>
      <c r="X25" s="67">
        <f t="shared" si="20"/>
        <v>8.9919999999999991</v>
      </c>
      <c r="Y25" s="67">
        <v>9</v>
      </c>
      <c r="Z25" s="67">
        <v>1</v>
      </c>
      <c r="AA25" s="67">
        <v>0</v>
      </c>
      <c r="AB25" s="68">
        <f t="shared" si="21"/>
        <v>8.6666666666666661</v>
      </c>
      <c r="AC25" s="67">
        <f t="shared" si="22"/>
        <v>16.302</v>
      </c>
      <c r="AD25" s="67">
        <v>4</v>
      </c>
      <c r="AE25" s="67">
        <v>2</v>
      </c>
      <c r="AF25" s="67">
        <v>4</v>
      </c>
      <c r="AG25" s="68">
        <f t="shared" si="23"/>
        <v>3.3333333333333335</v>
      </c>
      <c r="AH25" s="67">
        <f t="shared" si="24"/>
        <v>5.4433333333333334</v>
      </c>
      <c r="AI25" s="69">
        <f t="shared" si="25"/>
        <v>57</v>
      </c>
      <c r="AJ25" s="69">
        <f t="shared" si="26"/>
        <v>17</v>
      </c>
      <c r="AK25" s="69">
        <f t="shared" si="27"/>
        <v>16</v>
      </c>
      <c r="AL25" s="69">
        <f t="shared" si="28"/>
        <v>51.33333339</v>
      </c>
      <c r="AM25" s="70">
        <v>358.0025</v>
      </c>
      <c r="AN25" s="71" t="s">
        <v>72</v>
      </c>
      <c r="AO25" s="72">
        <v>17.37</v>
      </c>
      <c r="AP25" s="240"/>
    </row>
    <row r="26" spans="1:42" ht="20.25" hidden="1" customHeight="1" thickBot="1" x14ac:dyDescent="0.3">
      <c r="A26" s="63">
        <v>22</v>
      </c>
      <c r="B26" s="64" t="s">
        <v>20</v>
      </c>
      <c r="C26" s="64" t="s">
        <v>73</v>
      </c>
      <c r="D26" s="65" t="s">
        <v>74</v>
      </c>
      <c r="E26" s="66">
        <v>13</v>
      </c>
      <c r="F26" s="67">
        <v>6</v>
      </c>
      <c r="G26" s="67">
        <v>1</v>
      </c>
      <c r="H26" s="68">
        <f t="shared" si="14"/>
        <v>11</v>
      </c>
      <c r="I26" s="67">
        <f t="shared" si="15"/>
        <v>40.400800000000004</v>
      </c>
      <c r="J26" s="67">
        <v>10</v>
      </c>
      <c r="K26" s="67">
        <v>7</v>
      </c>
      <c r="L26" s="67">
        <v>3</v>
      </c>
      <c r="M26" s="68">
        <f t="shared" si="29"/>
        <v>7.6666666666666661</v>
      </c>
      <c r="N26" s="67">
        <f t="shared" si="16"/>
        <v>37.977599999999995</v>
      </c>
      <c r="O26" s="67">
        <v>16</v>
      </c>
      <c r="P26" s="67">
        <v>4</v>
      </c>
      <c r="Q26" s="67">
        <v>0</v>
      </c>
      <c r="R26" s="68">
        <f t="shared" si="17"/>
        <v>14.666666666666666</v>
      </c>
      <c r="S26" s="67">
        <f t="shared" si="18"/>
        <v>59.746133333333326</v>
      </c>
      <c r="T26" s="67">
        <v>5</v>
      </c>
      <c r="U26" s="67">
        <v>3</v>
      </c>
      <c r="V26" s="67">
        <v>2</v>
      </c>
      <c r="W26" s="68">
        <f t="shared" si="19"/>
        <v>4</v>
      </c>
      <c r="X26" s="67">
        <f t="shared" si="20"/>
        <v>6.7439999999999998</v>
      </c>
      <c r="Y26" s="67">
        <v>8</v>
      </c>
      <c r="Z26" s="67">
        <v>2</v>
      </c>
      <c r="AA26" s="67">
        <v>0</v>
      </c>
      <c r="AB26" s="68">
        <f t="shared" si="21"/>
        <v>7.333333333333333</v>
      </c>
      <c r="AC26" s="67">
        <f t="shared" si="22"/>
        <v>13.793999999999999</v>
      </c>
      <c r="AD26" s="67">
        <v>6</v>
      </c>
      <c r="AE26" s="67">
        <v>4</v>
      </c>
      <c r="AF26" s="67">
        <v>0</v>
      </c>
      <c r="AG26" s="68">
        <f t="shared" si="23"/>
        <v>4.666666666666667</v>
      </c>
      <c r="AH26" s="67">
        <f t="shared" si="24"/>
        <v>7.6206666666666676</v>
      </c>
      <c r="AI26" s="69">
        <f t="shared" si="25"/>
        <v>58</v>
      </c>
      <c r="AJ26" s="69">
        <f t="shared" si="26"/>
        <v>26</v>
      </c>
      <c r="AK26" s="69">
        <f t="shared" si="27"/>
        <v>6</v>
      </c>
      <c r="AL26" s="69">
        <f t="shared" si="28"/>
        <v>49.333333420000002</v>
      </c>
      <c r="AM26" s="70">
        <v>357.95100000000002</v>
      </c>
      <c r="AN26" s="71" t="s">
        <v>250</v>
      </c>
      <c r="AO26" s="72">
        <v>17.39</v>
      </c>
      <c r="AP26" s="240"/>
    </row>
    <row r="27" spans="1:42" ht="20.25" hidden="1" customHeight="1" thickBot="1" x14ac:dyDescent="0.3">
      <c r="A27" s="63">
        <v>23</v>
      </c>
      <c r="B27" s="64" t="s">
        <v>20</v>
      </c>
      <c r="C27" s="64" t="s">
        <v>75</v>
      </c>
      <c r="D27" s="65" t="s">
        <v>76</v>
      </c>
      <c r="E27" s="66">
        <v>12</v>
      </c>
      <c r="F27" s="67">
        <v>8</v>
      </c>
      <c r="G27" s="67">
        <v>0</v>
      </c>
      <c r="H27" s="68">
        <f t="shared" si="14"/>
        <v>9.3333333333333339</v>
      </c>
      <c r="I27" s="67">
        <f t="shared" si="15"/>
        <v>34.279466666666671</v>
      </c>
      <c r="J27" s="67">
        <v>7</v>
      </c>
      <c r="K27" s="67">
        <v>4</v>
      </c>
      <c r="L27" s="67">
        <v>9</v>
      </c>
      <c r="M27" s="68">
        <f t="shared" si="29"/>
        <v>5.666666666666667</v>
      </c>
      <c r="N27" s="67">
        <f t="shared" si="16"/>
        <v>28.070399999999999</v>
      </c>
      <c r="O27" s="67">
        <v>16</v>
      </c>
      <c r="P27" s="67">
        <v>3</v>
      </c>
      <c r="Q27" s="67">
        <v>1</v>
      </c>
      <c r="R27" s="68">
        <f t="shared" si="17"/>
        <v>15</v>
      </c>
      <c r="S27" s="67">
        <f t="shared" si="18"/>
        <v>61.103999999999999</v>
      </c>
      <c r="T27" s="67">
        <v>8</v>
      </c>
      <c r="U27" s="67">
        <v>2</v>
      </c>
      <c r="V27" s="67">
        <v>0</v>
      </c>
      <c r="W27" s="68">
        <f t="shared" si="19"/>
        <v>7.333333333333333</v>
      </c>
      <c r="X27" s="67">
        <f t="shared" si="20"/>
        <v>12.363999999999999</v>
      </c>
      <c r="Y27" s="67">
        <v>10</v>
      </c>
      <c r="Z27" s="67">
        <v>0</v>
      </c>
      <c r="AA27" s="67">
        <v>0</v>
      </c>
      <c r="AB27" s="68">
        <f t="shared" si="21"/>
        <v>10</v>
      </c>
      <c r="AC27" s="67">
        <f t="shared" si="22"/>
        <v>18.809999999999999</v>
      </c>
      <c r="AD27" s="67">
        <v>7</v>
      </c>
      <c r="AE27" s="67">
        <v>3</v>
      </c>
      <c r="AF27" s="67">
        <v>0</v>
      </c>
      <c r="AG27" s="68">
        <f t="shared" si="23"/>
        <v>6</v>
      </c>
      <c r="AH27" s="67">
        <f t="shared" si="24"/>
        <v>9.798</v>
      </c>
      <c r="AI27" s="69">
        <f t="shared" si="25"/>
        <v>60</v>
      </c>
      <c r="AJ27" s="69">
        <f t="shared" si="26"/>
        <v>20</v>
      </c>
      <c r="AK27" s="69">
        <f t="shared" si="27"/>
        <v>10</v>
      </c>
      <c r="AL27" s="69">
        <f t="shared" si="28"/>
        <v>53.333333400000001</v>
      </c>
      <c r="AM27" s="70">
        <v>352.34129999999999</v>
      </c>
      <c r="AN27" s="71" t="s">
        <v>240</v>
      </c>
      <c r="AO27" s="72">
        <v>18.96</v>
      </c>
      <c r="AP27" s="240"/>
    </row>
    <row r="28" spans="1:42" ht="20.25" hidden="1" customHeight="1" thickBot="1" x14ac:dyDescent="0.3">
      <c r="A28" s="63">
        <v>24</v>
      </c>
      <c r="B28" s="64" t="s">
        <v>20</v>
      </c>
      <c r="C28" s="64" t="s">
        <v>77</v>
      </c>
      <c r="D28" s="65" t="s">
        <v>78</v>
      </c>
      <c r="E28" s="66">
        <v>17</v>
      </c>
      <c r="F28" s="67">
        <v>3</v>
      </c>
      <c r="G28" s="67">
        <v>0</v>
      </c>
      <c r="H28" s="68">
        <f t="shared" si="14"/>
        <v>16</v>
      </c>
      <c r="I28" s="67">
        <f t="shared" si="15"/>
        <v>58.764800000000001</v>
      </c>
      <c r="J28" s="67">
        <v>7</v>
      </c>
      <c r="K28" s="67">
        <v>7</v>
      </c>
      <c r="L28" s="67">
        <v>6</v>
      </c>
      <c r="M28" s="68">
        <f t="shared" si="29"/>
        <v>4.6666666666666661</v>
      </c>
      <c r="N28" s="67">
        <f t="shared" si="16"/>
        <v>23.116799999999998</v>
      </c>
      <c r="O28" s="67">
        <v>15</v>
      </c>
      <c r="P28" s="67">
        <v>5</v>
      </c>
      <c r="Q28" s="67">
        <v>0</v>
      </c>
      <c r="R28" s="68">
        <f t="shared" si="17"/>
        <v>13.333333333333334</v>
      </c>
      <c r="S28" s="67">
        <f t="shared" si="18"/>
        <v>54.314666666666668</v>
      </c>
      <c r="T28" s="67">
        <v>5</v>
      </c>
      <c r="U28" s="67">
        <v>1</v>
      </c>
      <c r="V28" s="67">
        <v>4</v>
      </c>
      <c r="W28" s="68">
        <f t="shared" si="19"/>
        <v>4.666666666666667</v>
      </c>
      <c r="X28" s="67">
        <f t="shared" si="20"/>
        <v>7.8680000000000003</v>
      </c>
      <c r="Y28" s="67">
        <v>9</v>
      </c>
      <c r="Z28" s="67">
        <v>0</v>
      </c>
      <c r="AA28" s="67">
        <v>1</v>
      </c>
      <c r="AB28" s="68">
        <f t="shared" si="21"/>
        <v>9</v>
      </c>
      <c r="AC28" s="67">
        <f t="shared" si="22"/>
        <v>16.928999999999998</v>
      </c>
      <c r="AD28" s="67">
        <v>0</v>
      </c>
      <c r="AE28" s="67">
        <v>0</v>
      </c>
      <c r="AF28" s="67">
        <v>10</v>
      </c>
      <c r="AG28" s="68">
        <f t="shared" si="23"/>
        <v>0</v>
      </c>
      <c r="AH28" s="67">
        <f t="shared" si="24"/>
        <v>0</v>
      </c>
      <c r="AI28" s="69">
        <f t="shared" si="25"/>
        <v>53</v>
      </c>
      <c r="AJ28" s="69">
        <f t="shared" si="26"/>
        <v>16</v>
      </c>
      <c r="AK28" s="69">
        <f t="shared" si="27"/>
        <v>21</v>
      </c>
      <c r="AL28" s="69">
        <f t="shared" si="28"/>
        <v>47.666666720000002</v>
      </c>
      <c r="AM28" s="70">
        <v>352.03300000000002</v>
      </c>
      <c r="AN28" s="71" t="s">
        <v>240</v>
      </c>
      <c r="AO28" s="72">
        <v>19.05</v>
      </c>
      <c r="AP28" s="240"/>
    </row>
    <row r="29" spans="1:42" ht="20.25" hidden="1" customHeight="1" thickBot="1" x14ac:dyDescent="0.3">
      <c r="A29" s="74">
        <v>25</v>
      </c>
      <c r="B29" s="75" t="s">
        <v>20</v>
      </c>
      <c r="C29" s="75" t="s">
        <v>79</v>
      </c>
      <c r="D29" s="76" t="s">
        <v>80</v>
      </c>
      <c r="E29" s="77">
        <v>18</v>
      </c>
      <c r="F29" s="78">
        <v>2</v>
      </c>
      <c r="G29" s="78">
        <v>0</v>
      </c>
      <c r="H29" s="79">
        <f t="shared" si="14"/>
        <v>17.333333333333332</v>
      </c>
      <c r="I29" s="78">
        <f t="shared" si="15"/>
        <v>63.661866666666661</v>
      </c>
      <c r="J29" s="78">
        <v>3</v>
      </c>
      <c r="K29" s="78">
        <v>5</v>
      </c>
      <c r="L29" s="78">
        <v>12</v>
      </c>
      <c r="M29" s="79">
        <f t="shared" si="29"/>
        <v>1.3333333333333333</v>
      </c>
      <c r="N29" s="78">
        <f t="shared" si="16"/>
        <v>6.6047999999999991</v>
      </c>
      <c r="O29" s="78">
        <v>13</v>
      </c>
      <c r="P29" s="78">
        <v>4</v>
      </c>
      <c r="Q29" s="78">
        <v>3</v>
      </c>
      <c r="R29" s="79">
        <f t="shared" si="17"/>
        <v>11.666666666666666</v>
      </c>
      <c r="S29" s="78">
        <f t="shared" si="18"/>
        <v>47.525333333333329</v>
      </c>
      <c r="T29" s="78">
        <v>8</v>
      </c>
      <c r="U29" s="78">
        <v>1</v>
      </c>
      <c r="V29" s="78">
        <v>1</v>
      </c>
      <c r="W29" s="79">
        <f t="shared" si="19"/>
        <v>7.666666666666667</v>
      </c>
      <c r="X29" s="78">
        <f t="shared" si="20"/>
        <v>12.926</v>
      </c>
      <c r="Y29" s="78">
        <v>10</v>
      </c>
      <c r="Z29" s="78">
        <v>0</v>
      </c>
      <c r="AA29" s="78">
        <v>0</v>
      </c>
      <c r="AB29" s="79">
        <f t="shared" si="21"/>
        <v>10</v>
      </c>
      <c r="AC29" s="78">
        <f t="shared" si="22"/>
        <v>18.809999999999999</v>
      </c>
      <c r="AD29" s="78">
        <v>5</v>
      </c>
      <c r="AE29" s="78">
        <v>1</v>
      </c>
      <c r="AF29" s="78">
        <v>4</v>
      </c>
      <c r="AG29" s="79">
        <f t="shared" si="23"/>
        <v>4.666666666666667</v>
      </c>
      <c r="AH29" s="78">
        <f t="shared" si="24"/>
        <v>7.6206666666666676</v>
      </c>
      <c r="AI29" s="80">
        <f t="shared" si="25"/>
        <v>57</v>
      </c>
      <c r="AJ29" s="80">
        <f t="shared" si="26"/>
        <v>13</v>
      </c>
      <c r="AK29" s="80">
        <f t="shared" si="27"/>
        <v>20</v>
      </c>
      <c r="AL29" s="80">
        <f t="shared" si="28"/>
        <v>52.666666710000001</v>
      </c>
      <c r="AM29" s="81">
        <v>345.65809999999999</v>
      </c>
      <c r="AN29" s="82" t="s">
        <v>241</v>
      </c>
      <c r="AO29" s="83">
        <v>20.93</v>
      </c>
      <c r="AP29" s="240"/>
    </row>
    <row r="30" spans="1:42" ht="20.25" customHeight="1" thickBot="1" x14ac:dyDescent="0.3">
      <c r="A30" s="84">
        <v>30</v>
      </c>
      <c r="B30" s="85" t="s">
        <v>20</v>
      </c>
      <c r="C30" s="85" t="s">
        <v>88</v>
      </c>
      <c r="D30" s="86" t="s">
        <v>89</v>
      </c>
      <c r="E30" s="87">
        <v>13</v>
      </c>
      <c r="F30" s="88">
        <v>6</v>
      </c>
      <c r="G30" s="88">
        <v>1</v>
      </c>
      <c r="H30" s="89">
        <f t="shared" si="14"/>
        <v>11</v>
      </c>
      <c r="I30" s="88">
        <f t="shared" si="15"/>
        <v>40.400800000000004</v>
      </c>
      <c r="J30" s="88">
        <v>6</v>
      </c>
      <c r="K30" s="88">
        <v>9</v>
      </c>
      <c r="L30" s="88">
        <v>5</v>
      </c>
      <c r="M30" s="89">
        <f t="shared" si="29"/>
        <v>3</v>
      </c>
      <c r="N30" s="88">
        <f t="shared" si="16"/>
        <v>14.860799999999999</v>
      </c>
      <c r="O30" s="88">
        <v>14</v>
      </c>
      <c r="P30" s="88">
        <v>5</v>
      </c>
      <c r="Q30" s="88">
        <v>1</v>
      </c>
      <c r="R30" s="89">
        <f t="shared" si="17"/>
        <v>12.333333333333334</v>
      </c>
      <c r="S30" s="88">
        <f t="shared" si="18"/>
        <v>50.241066666666669</v>
      </c>
      <c r="T30" s="88">
        <v>6</v>
      </c>
      <c r="U30" s="88">
        <v>3</v>
      </c>
      <c r="V30" s="88">
        <v>1</v>
      </c>
      <c r="W30" s="89">
        <f t="shared" si="19"/>
        <v>5</v>
      </c>
      <c r="X30" s="88">
        <f t="shared" si="20"/>
        <v>8.43</v>
      </c>
      <c r="Y30" s="88">
        <v>8</v>
      </c>
      <c r="Z30" s="88">
        <v>2</v>
      </c>
      <c r="AA30" s="88">
        <v>0</v>
      </c>
      <c r="AB30" s="89">
        <f t="shared" si="21"/>
        <v>7.333333333333333</v>
      </c>
      <c r="AC30" s="88">
        <f t="shared" si="22"/>
        <v>13.793999999999999</v>
      </c>
      <c r="AD30" s="88">
        <v>6</v>
      </c>
      <c r="AE30" s="88">
        <v>3</v>
      </c>
      <c r="AF30" s="88">
        <v>1</v>
      </c>
      <c r="AG30" s="89">
        <f t="shared" si="23"/>
        <v>5</v>
      </c>
      <c r="AH30" s="88">
        <f t="shared" si="24"/>
        <v>8.1649999999999991</v>
      </c>
      <c r="AI30" s="90">
        <f t="shared" si="25"/>
        <v>53</v>
      </c>
      <c r="AJ30" s="90">
        <f t="shared" si="26"/>
        <v>28</v>
      </c>
      <c r="AK30" s="90">
        <f t="shared" si="27"/>
        <v>9</v>
      </c>
      <c r="AL30" s="90">
        <f t="shared" si="28"/>
        <v>43.666666759999998</v>
      </c>
      <c r="AM30" s="91">
        <v>325.83699999999999</v>
      </c>
      <c r="AN30" s="92" t="s">
        <v>242</v>
      </c>
      <c r="AO30" s="230">
        <v>27.32</v>
      </c>
      <c r="AP30" s="241">
        <v>1</v>
      </c>
    </row>
    <row r="31" spans="1:42" ht="20.25" customHeight="1" thickBot="1" x14ac:dyDescent="0.3">
      <c r="A31" s="104">
        <v>48</v>
      </c>
      <c r="B31" s="105" t="s">
        <v>20</v>
      </c>
      <c r="C31" s="105" t="s">
        <v>27</v>
      </c>
      <c r="D31" s="106" t="s">
        <v>122</v>
      </c>
      <c r="E31" s="107">
        <v>11</v>
      </c>
      <c r="F31" s="108">
        <v>6</v>
      </c>
      <c r="G31" s="108">
        <v>3</v>
      </c>
      <c r="H31" s="109">
        <f t="shared" si="14"/>
        <v>9</v>
      </c>
      <c r="I31" s="108">
        <f t="shared" si="15"/>
        <v>33.055199999999999</v>
      </c>
      <c r="J31" s="108">
        <v>5</v>
      </c>
      <c r="K31" s="108">
        <v>11</v>
      </c>
      <c r="L31" s="108">
        <v>4</v>
      </c>
      <c r="M31" s="109">
        <f t="shared" si="29"/>
        <v>1.3333333333333335</v>
      </c>
      <c r="N31" s="108">
        <f t="shared" si="16"/>
        <v>6.6048</v>
      </c>
      <c r="O31" s="108">
        <v>9</v>
      </c>
      <c r="P31" s="108">
        <v>7</v>
      </c>
      <c r="Q31" s="108">
        <v>4</v>
      </c>
      <c r="R31" s="109">
        <f t="shared" si="17"/>
        <v>6.6666666666666661</v>
      </c>
      <c r="S31" s="108">
        <f t="shared" si="18"/>
        <v>27.15733333333333</v>
      </c>
      <c r="T31" s="108">
        <v>4</v>
      </c>
      <c r="U31" s="108">
        <v>4</v>
      </c>
      <c r="V31" s="108">
        <v>2</v>
      </c>
      <c r="W31" s="109">
        <f t="shared" si="19"/>
        <v>2.666666666666667</v>
      </c>
      <c r="X31" s="108">
        <f t="shared" si="20"/>
        <v>4.4960000000000004</v>
      </c>
      <c r="Y31" s="108">
        <v>8</v>
      </c>
      <c r="Z31" s="108">
        <v>2</v>
      </c>
      <c r="AA31" s="108">
        <v>0</v>
      </c>
      <c r="AB31" s="109">
        <f t="shared" si="21"/>
        <v>7.333333333333333</v>
      </c>
      <c r="AC31" s="108">
        <f t="shared" si="22"/>
        <v>13.793999999999999</v>
      </c>
      <c r="AD31" s="108">
        <v>1</v>
      </c>
      <c r="AE31" s="108">
        <v>2</v>
      </c>
      <c r="AF31" s="108">
        <v>7</v>
      </c>
      <c r="AG31" s="109">
        <f t="shared" si="23"/>
        <v>0.33333333333333337</v>
      </c>
      <c r="AH31" s="108">
        <f t="shared" si="24"/>
        <v>0.54433333333333345</v>
      </c>
      <c r="AI31" s="110">
        <f t="shared" si="25"/>
        <v>38</v>
      </c>
      <c r="AJ31" s="110">
        <f t="shared" si="26"/>
        <v>32</v>
      </c>
      <c r="AK31" s="110">
        <f t="shared" si="27"/>
        <v>20</v>
      </c>
      <c r="AL31" s="110">
        <f t="shared" si="28"/>
        <v>27.333333440000001</v>
      </c>
      <c r="AM31" s="111">
        <v>279.51929999999999</v>
      </c>
      <c r="AN31" s="112" t="s">
        <v>246</v>
      </c>
      <c r="AO31" s="225">
        <v>46.57</v>
      </c>
      <c r="AP31" s="267">
        <v>16</v>
      </c>
    </row>
    <row r="32" spans="1:42" ht="20.25" customHeight="1" thickBot="1" x14ac:dyDescent="0.3">
      <c r="A32" s="118">
        <v>58</v>
      </c>
      <c r="B32" s="119" t="s">
        <v>20</v>
      </c>
      <c r="C32" s="119" t="s">
        <v>137</v>
      </c>
      <c r="D32" s="120" t="s">
        <v>138</v>
      </c>
      <c r="E32" s="121">
        <v>7</v>
      </c>
      <c r="F32" s="122">
        <v>12</v>
      </c>
      <c r="G32" s="122">
        <v>1</v>
      </c>
      <c r="H32" s="123">
        <f t="shared" si="14"/>
        <v>3</v>
      </c>
      <c r="I32" s="122">
        <f t="shared" si="15"/>
        <v>11.0184</v>
      </c>
      <c r="J32" s="124">
        <v>2</v>
      </c>
      <c r="K32" s="124">
        <v>6</v>
      </c>
      <c r="L32" s="124">
        <v>12</v>
      </c>
      <c r="M32" s="125">
        <f t="shared" si="29"/>
        <v>0</v>
      </c>
      <c r="N32" s="124">
        <f t="shared" si="16"/>
        <v>0</v>
      </c>
      <c r="O32" s="122">
        <v>13</v>
      </c>
      <c r="P32" s="122">
        <v>7</v>
      </c>
      <c r="Q32" s="122">
        <v>0</v>
      </c>
      <c r="R32" s="123">
        <f t="shared" si="17"/>
        <v>10.666666666666666</v>
      </c>
      <c r="S32" s="122">
        <f t="shared" si="18"/>
        <v>43.45173333333333</v>
      </c>
      <c r="T32" s="124">
        <v>8</v>
      </c>
      <c r="U32" s="124">
        <v>2</v>
      </c>
      <c r="V32" s="124">
        <v>0</v>
      </c>
      <c r="W32" s="125">
        <f t="shared" si="19"/>
        <v>7.333333333333333</v>
      </c>
      <c r="X32" s="124">
        <f t="shared" si="20"/>
        <v>12.363999999999999</v>
      </c>
      <c r="Y32" s="122">
        <v>7</v>
      </c>
      <c r="Z32" s="122">
        <v>3</v>
      </c>
      <c r="AA32" s="122">
        <v>0</v>
      </c>
      <c r="AB32" s="123">
        <f t="shared" si="21"/>
        <v>6</v>
      </c>
      <c r="AC32" s="122">
        <f t="shared" si="22"/>
        <v>11.286</v>
      </c>
      <c r="AD32" s="124">
        <v>4</v>
      </c>
      <c r="AE32" s="124">
        <v>6</v>
      </c>
      <c r="AF32" s="124">
        <v>0</v>
      </c>
      <c r="AG32" s="125">
        <f t="shared" si="23"/>
        <v>2</v>
      </c>
      <c r="AH32" s="124">
        <f t="shared" si="24"/>
        <v>3.266</v>
      </c>
      <c r="AI32" s="126">
        <f t="shared" si="25"/>
        <v>41</v>
      </c>
      <c r="AJ32" s="126">
        <f t="shared" si="26"/>
        <v>36</v>
      </c>
      <c r="AK32" s="126">
        <f t="shared" si="27"/>
        <v>13</v>
      </c>
      <c r="AL32" s="126">
        <f t="shared" si="28"/>
        <v>29.000000120000003</v>
      </c>
      <c r="AM32" s="127">
        <v>269.73110000000003</v>
      </c>
      <c r="AN32" s="128" t="s">
        <v>246</v>
      </c>
      <c r="AO32" s="224">
        <v>51.69</v>
      </c>
      <c r="AP32" s="267"/>
    </row>
    <row r="33" spans="1:42" ht="20.25" customHeight="1" thickBot="1" x14ac:dyDescent="0.3">
      <c r="A33" s="118">
        <v>59</v>
      </c>
      <c r="B33" s="119" t="s">
        <v>20</v>
      </c>
      <c r="C33" s="119" t="s">
        <v>139</v>
      </c>
      <c r="D33" s="120" t="s">
        <v>140</v>
      </c>
      <c r="E33" s="121">
        <v>9</v>
      </c>
      <c r="F33" s="122">
        <v>11</v>
      </c>
      <c r="G33" s="122">
        <v>0</v>
      </c>
      <c r="H33" s="123">
        <f t="shared" si="14"/>
        <v>5.3333333333333339</v>
      </c>
      <c r="I33" s="122">
        <f t="shared" si="15"/>
        <v>19.588266666666669</v>
      </c>
      <c r="J33" s="124">
        <v>4</v>
      </c>
      <c r="K33" s="124">
        <v>4</v>
      </c>
      <c r="L33" s="124">
        <v>12</v>
      </c>
      <c r="M33" s="125">
        <f t="shared" si="29"/>
        <v>2.666666666666667</v>
      </c>
      <c r="N33" s="124">
        <f t="shared" si="16"/>
        <v>13.2096</v>
      </c>
      <c r="O33" s="122">
        <v>10</v>
      </c>
      <c r="P33" s="122">
        <v>7</v>
      </c>
      <c r="Q33" s="122">
        <v>3</v>
      </c>
      <c r="R33" s="123">
        <f t="shared" si="17"/>
        <v>7.6666666666666661</v>
      </c>
      <c r="S33" s="122">
        <f t="shared" si="18"/>
        <v>31.230933333333329</v>
      </c>
      <c r="T33" s="124">
        <v>3</v>
      </c>
      <c r="U33" s="124">
        <v>7</v>
      </c>
      <c r="V33" s="124">
        <v>0</v>
      </c>
      <c r="W33" s="125">
        <f t="shared" si="19"/>
        <v>0.66666666666666652</v>
      </c>
      <c r="X33" s="124">
        <f t="shared" si="20"/>
        <v>1.1239999999999997</v>
      </c>
      <c r="Y33" s="122">
        <v>6</v>
      </c>
      <c r="Z33" s="122">
        <v>4</v>
      </c>
      <c r="AA33" s="122">
        <v>0</v>
      </c>
      <c r="AB33" s="123">
        <f t="shared" si="21"/>
        <v>4.666666666666667</v>
      </c>
      <c r="AC33" s="122">
        <f t="shared" si="22"/>
        <v>8.7780000000000005</v>
      </c>
      <c r="AD33" s="124">
        <v>0</v>
      </c>
      <c r="AE33" s="124">
        <v>0</v>
      </c>
      <c r="AF33" s="124">
        <v>10</v>
      </c>
      <c r="AG33" s="125">
        <f t="shared" si="23"/>
        <v>0</v>
      </c>
      <c r="AH33" s="124">
        <f t="shared" si="24"/>
        <v>0</v>
      </c>
      <c r="AI33" s="126">
        <f t="shared" si="25"/>
        <v>32</v>
      </c>
      <c r="AJ33" s="126">
        <f t="shared" si="26"/>
        <v>33</v>
      </c>
      <c r="AK33" s="126">
        <f t="shared" si="27"/>
        <v>25</v>
      </c>
      <c r="AL33" s="126">
        <f t="shared" si="28"/>
        <v>21.000000110000002</v>
      </c>
      <c r="AM33" s="127">
        <v>269.00060000000002</v>
      </c>
      <c r="AN33" s="128" t="s">
        <v>246</v>
      </c>
      <c r="AO33" s="224">
        <v>52.09</v>
      </c>
      <c r="AP33" s="267"/>
    </row>
    <row r="34" spans="1:42" ht="20.25" customHeight="1" thickBot="1" x14ac:dyDescent="0.3">
      <c r="A34" s="118">
        <v>79</v>
      </c>
      <c r="B34" s="119" t="s">
        <v>20</v>
      </c>
      <c r="C34" s="119" t="s">
        <v>175</v>
      </c>
      <c r="D34" s="120" t="s">
        <v>176</v>
      </c>
      <c r="E34" s="121">
        <v>6</v>
      </c>
      <c r="F34" s="122">
        <v>10</v>
      </c>
      <c r="G34" s="122">
        <v>4</v>
      </c>
      <c r="H34" s="123">
        <f t="shared" si="14"/>
        <v>2.6666666666666665</v>
      </c>
      <c r="I34" s="122">
        <f t="shared" si="15"/>
        <v>9.7941333333333329</v>
      </c>
      <c r="J34" s="124">
        <v>7</v>
      </c>
      <c r="K34" s="124">
        <v>13</v>
      </c>
      <c r="L34" s="124">
        <v>0</v>
      </c>
      <c r="M34" s="125">
        <f t="shared" si="29"/>
        <v>2.666666666666667</v>
      </c>
      <c r="N34" s="124">
        <f t="shared" si="16"/>
        <v>13.2096</v>
      </c>
      <c r="O34" s="122">
        <v>8</v>
      </c>
      <c r="P34" s="122">
        <v>12</v>
      </c>
      <c r="Q34" s="122">
        <v>0</v>
      </c>
      <c r="R34" s="123">
        <f t="shared" si="17"/>
        <v>4</v>
      </c>
      <c r="S34" s="122">
        <f t="shared" si="18"/>
        <v>16.2944</v>
      </c>
      <c r="T34" s="124">
        <v>4</v>
      </c>
      <c r="U34" s="124">
        <v>6</v>
      </c>
      <c r="V34" s="124">
        <v>0</v>
      </c>
      <c r="W34" s="125">
        <f t="shared" si="19"/>
        <v>2</v>
      </c>
      <c r="X34" s="124">
        <f t="shared" si="20"/>
        <v>3.3719999999999999</v>
      </c>
      <c r="Y34" s="122">
        <v>4</v>
      </c>
      <c r="Z34" s="122">
        <v>6</v>
      </c>
      <c r="AA34" s="122">
        <v>0</v>
      </c>
      <c r="AB34" s="123">
        <f t="shared" si="21"/>
        <v>2</v>
      </c>
      <c r="AC34" s="122">
        <f t="shared" si="22"/>
        <v>3.762</v>
      </c>
      <c r="AD34" s="124">
        <v>2</v>
      </c>
      <c r="AE34" s="124">
        <v>8</v>
      </c>
      <c r="AF34" s="124">
        <v>0</v>
      </c>
      <c r="AG34" s="125">
        <f t="shared" si="23"/>
        <v>-0.66666666666666652</v>
      </c>
      <c r="AH34" s="124">
        <f t="shared" si="24"/>
        <v>-1.0886666666666664</v>
      </c>
      <c r="AI34" s="126">
        <f t="shared" si="25"/>
        <v>31</v>
      </c>
      <c r="AJ34" s="126">
        <f t="shared" si="26"/>
        <v>55</v>
      </c>
      <c r="AK34" s="126">
        <f t="shared" si="27"/>
        <v>4</v>
      </c>
      <c r="AL34" s="126">
        <f t="shared" si="28"/>
        <v>12.666666850000002</v>
      </c>
      <c r="AM34" s="127">
        <v>238.33160000000001</v>
      </c>
      <c r="AN34" s="128" t="s">
        <v>246</v>
      </c>
      <c r="AO34" s="224">
        <v>70.73</v>
      </c>
      <c r="AP34" s="267"/>
    </row>
    <row r="35" spans="1:42" ht="20.25" customHeight="1" thickBot="1" x14ac:dyDescent="0.3">
      <c r="A35" s="118">
        <v>81</v>
      </c>
      <c r="B35" s="119" t="s">
        <v>20</v>
      </c>
      <c r="C35" s="119" t="s">
        <v>179</v>
      </c>
      <c r="D35" s="120" t="s">
        <v>180</v>
      </c>
      <c r="E35" s="121">
        <v>4</v>
      </c>
      <c r="F35" s="122">
        <v>9</v>
      </c>
      <c r="G35" s="122">
        <v>7</v>
      </c>
      <c r="H35" s="123">
        <f t="shared" si="14"/>
        <v>1</v>
      </c>
      <c r="I35" s="122">
        <f t="shared" si="15"/>
        <v>3.6728000000000001</v>
      </c>
      <c r="J35" s="124">
        <v>6</v>
      </c>
      <c r="K35" s="124">
        <v>5</v>
      </c>
      <c r="L35" s="124">
        <v>9</v>
      </c>
      <c r="M35" s="125">
        <f t="shared" si="29"/>
        <v>4.333333333333333</v>
      </c>
      <c r="N35" s="124">
        <f t="shared" si="16"/>
        <v>21.465599999999998</v>
      </c>
      <c r="O35" s="122">
        <v>5</v>
      </c>
      <c r="P35" s="122">
        <v>8</v>
      </c>
      <c r="Q35" s="122">
        <v>7</v>
      </c>
      <c r="R35" s="123">
        <f t="shared" si="17"/>
        <v>2.3333333333333335</v>
      </c>
      <c r="S35" s="122">
        <f t="shared" si="18"/>
        <v>9.5050666666666679</v>
      </c>
      <c r="T35" s="124">
        <v>2</v>
      </c>
      <c r="U35" s="124">
        <v>5</v>
      </c>
      <c r="V35" s="124">
        <v>3</v>
      </c>
      <c r="W35" s="125">
        <f t="shared" si="19"/>
        <v>0.33333333333333326</v>
      </c>
      <c r="X35" s="124">
        <f t="shared" si="20"/>
        <v>0.56199999999999983</v>
      </c>
      <c r="Y35" s="122">
        <v>2</v>
      </c>
      <c r="Z35" s="122">
        <v>5</v>
      </c>
      <c r="AA35" s="122">
        <v>3</v>
      </c>
      <c r="AB35" s="123">
        <f t="shared" si="21"/>
        <v>0.33333333333333326</v>
      </c>
      <c r="AC35" s="122">
        <f t="shared" si="22"/>
        <v>0.62699999999999989</v>
      </c>
      <c r="AD35" s="124">
        <v>1</v>
      </c>
      <c r="AE35" s="124">
        <v>3</v>
      </c>
      <c r="AF35" s="124">
        <v>6</v>
      </c>
      <c r="AG35" s="125">
        <f t="shared" si="23"/>
        <v>0</v>
      </c>
      <c r="AH35" s="124">
        <f t="shared" si="24"/>
        <v>0</v>
      </c>
      <c r="AI35" s="126">
        <f t="shared" si="25"/>
        <v>20</v>
      </c>
      <c r="AJ35" s="126">
        <f t="shared" si="26"/>
        <v>35</v>
      </c>
      <c r="AK35" s="126">
        <f t="shared" si="27"/>
        <v>35</v>
      </c>
      <c r="AL35" s="126">
        <f t="shared" si="28"/>
        <v>8.3333334500000014</v>
      </c>
      <c r="AM35" s="127">
        <v>236.94659999999999</v>
      </c>
      <c r="AN35" s="128" t="s">
        <v>246</v>
      </c>
      <c r="AO35" s="224">
        <v>71.650000000000006</v>
      </c>
      <c r="AP35" s="267"/>
    </row>
    <row r="36" spans="1:42" ht="20.25" customHeight="1" thickBot="1" x14ac:dyDescent="0.3">
      <c r="A36" s="118">
        <v>88</v>
      </c>
      <c r="B36" s="119" t="s">
        <v>20</v>
      </c>
      <c r="C36" s="119" t="s">
        <v>191</v>
      </c>
      <c r="D36" s="120" t="s">
        <v>192</v>
      </c>
      <c r="E36" s="121">
        <v>5</v>
      </c>
      <c r="F36" s="122">
        <v>9</v>
      </c>
      <c r="G36" s="122">
        <v>6</v>
      </c>
      <c r="H36" s="123">
        <f t="shared" si="14"/>
        <v>2</v>
      </c>
      <c r="I36" s="122">
        <f t="shared" si="15"/>
        <v>7.3456000000000001</v>
      </c>
      <c r="J36" s="124">
        <v>3</v>
      </c>
      <c r="K36" s="124">
        <v>10</v>
      </c>
      <c r="L36" s="124">
        <v>7</v>
      </c>
      <c r="M36" s="125">
        <f t="shared" si="29"/>
        <v>-0.33333333333333348</v>
      </c>
      <c r="N36" s="124">
        <f t="shared" si="16"/>
        <v>-1.6512000000000007</v>
      </c>
      <c r="O36" s="122">
        <v>8</v>
      </c>
      <c r="P36" s="122">
        <v>9</v>
      </c>
      <c r="Q36" s="122">
        <v>3</v>
      </c>
      <c r="R36" s="123">
        <f t="shared" si="17"/>
        <v>5</v>
      </c>
      <c r="S36" s="122">
        <f t="shared" si="18"/>
        <v>20.367999999999999</v>
      </c>
      <c r="T36" s="124">
        <v>3</v>
      </c>
      <c r="U36" s="124">
        <v>5</v>
      </c>
      <c r="V36" s="124">
        <v>2</v>
      </c>
      <c r="W36" s="125">
        <f t="shared" si="19"/>
        <v>1.3333333333333333</v>
      </c>
      <c r="X36" s="124">
        <f t="shared" si="20"/>
        <v>2.2479999999999998</v>
      </c>
      <c r="Y36" s="122">
        <v>4</v>
      </c>
      <c r="Z36" s="122">
        <v>5</v>
      </c>
      <c r="AA36" s="122">
        <v>1</v>
      </c>
      <c r="AB36" s="123">
        <f t="shared" si="21"/>
        <v>2.333333333333333</v>
      </c>
      <c r="AC36" s="122">
        <f t="shared" si="22"/>
        <v>4.3889999999999993</v>
      </c>
      <c r="AD36" s="124">
        <v>0</v>
      </c>
      <c r="AE36" s="124">
        <v>0</v>
      </c>
      <c r="AF36" s="124">
        <v>10</v>
      </c>
      <c r="AG36" s="125">
        <f t="shared" si="23"/>
        <v>0</v>
      </c>
      <c r="AH36" s="124">
        <f t="shared" si="24"/>
        <v>0</v>
      </c>
      <c r="AI36" s="126">
        <f t="shared" si="25"/>
        <v>23</v>
      </c>
      <c r="AJ36" s="126">
        <f t="shared" si="26"/>
        <v>38</v>
      </c>
      <c r="AK36" s="126">
        <f t="shared" si="27"/>
        <v>29</v>
      </c>
      <c r="AL36" s="126">
        <f t="shared" si="28"/>
        <v>10.33333346</v>
      </c>
      <c r="AM36" s="127">
        <v>227.923</v>
      </c>
      <c r="AN36" s="128" t="s">
        <v>246</v>
      </c>
      <c r="AO36" s="224">
        <v>77.66</v>
      </c>
      <c r="AP36" s="267"/>
    </row>
    <row r="37" spans="1:42" ht="20.25" customHeight="1" thickBot="1" x14ac:dyDescent="0.3">
      <c r="A37" s="118">
        <v>94</v>
      </c>
      <c r="B37" s="119" t="s">
        <v>20</v>
      </c>
      <c r="C37" s="119" t="s">
        <v>21</v>
      </c>
      <c r="D37" s="120" t="s">
        <v>203</v>
      </c>
      <c r="E37" s="121">
        <v>4</v>
      </c>
      <c r="F37" s="122">
        <v>12</v>
      </c>
      <c r="G37" s="122">
        <v>4</v>
      </c>
      <c r="H37" s="123">
        <f t="shared" si="14"/>
        <v>0</v>
      </c>
      <c r="I37" s="122">
        <f t="shared" si="15"/>
        <v>0</v>
      </c>
      <c r="J37" s="124">
        <v>5</v>
      </c>
      <c r="K37" s="124">
        <v>8</v>
      </c>
      <c r="L37" s="124">
        <v>7</v>
      </c>
      <c r="M37" s="125">
        <f t="shared" si="29"/>
        <v>2.3333333333333335</v>
      </c>
      <c r="N37" s="124">
        <f t="shared" si="16"/>
        <v>11.558400000000001</v>
      </c>
      <c r="O37" s="122">
        <v>0</v>
      </c>
      <c r="P37" s="122">
        <v>0</v>
      </c>
      <c r="Q37" s="122">
        <v>20</v>
      </c>
      <c r="R37" s="123">
        <f t="shared" si="17"/>
        <v>0</v>
      </c>
      <c r="S37" s="122">
        <f t="shared" si="18"/>
        <v>0</v>
      </c>
      <c r="T37" s="124">
        <v>1</v>
      </c>
      <c r="U37" s="124">
        <v>5</v>
      </c>
      <c r="V37" s="124">
        <v>4</v>
      </c>
      <c r="W37" s="125">
        <f t="shared" si="19"/>
        <v>-0.66666666666666674</v>
      </c>
      <c r="X37" s="124">
        <f t="shared" si="20"/>
        <v>-1.1240000000000001</v>
      </c>
      <c r="Y37" s="122">
        <v>5</v>
      </c>
      <c r="Z37" s="122">
        <v>3</v>
      </c>
      <c r="AA37" s="122">
        <v>2</v>
      </c>
      <c r="AB37" s="123">
        <f t="shared" si="21"/>
        <v>4</v>
      </c>
      <c r="AC37" s="122">
        <f t="shared" si="22"/>
        <v>7.524</v>
      </c>
      <c r="AD37" s="124">
        <v>1</v>
      </c>
      <c r="AE37" s="124">
        <v>4</v>
      </c>
      <c r="AF37" s="124">
        <v>5</v>
      </c>
      <c r="AG37" s="125">
        <f t="shared" si="23"/>
        <v>-0.33333333333333326</v>
      </c>
      <c r="AH37" s="124">
        <f t="shared" si="24"/>
        <v>-0.54433333333333322</v>
      </c>
      <c r="AI37" s="126">
        <f t="shared" si="25"/>
        <v>16</v>
      </c>
      <c r="AJ37" s="126">
        <f t="shared" si="26"/>
        <v>32</v>
      </c>
      <c r="AK37" s="126">
        <f t="shared" si="27"/>
        <v>42</v>
      </c>
      <c r="AL37" s="126">
        <f t="shared" si="28"/>
        <v>5.3333334400000005</v>
      </c>
      <c r="AM37" s="127">
        <v>217.8015</v>
      </c>
      <c r="AN37" s="128" t="s">
        <v>246</v>
      </c>
      <c r="AO37" s="224">
        <v>84.15</v>
      </c>
      <c r="AP37" s="267"/>
    </row>
    <row r="38" spans="1:42" ht="20.25" customHeight="1" thickBot="1" x14ac:dyDescent="0.3">
      <c r="A38" s="118">
        <v>97</v>
      </c>
      <c r="B38" s="119" t="s">
        <v>20</v>
      </c>
      <c r="C38" s="119" t="s">
        <v>207</v>
      </c>
      <c r="D38" s="120" t="s">
        <v>208</v>
      </c>
      <c r="E38" s="121">
        <v>2</v>
      </c>
      <c r="F38" s="122">
        <v>18</v>
      </c>
      <c r="G38" s="122">
        <v>0</v>
      </c>
      <c r="H38" s="123">
        <f t="shared" si="14"/>
        <v>-4</v>
      </c>
      <c r="I38" s="122">
        <f t="shared" si="15"/>
        <v>-14.6912</v>
      </c>
      <c r="J38" s="124">
        <v>5</v>
      </c>
      <c r="K38" s="124">
        <v>15</v>
      </c>
      <c r="L38" s="124">
        <v>0</v>
      </c>
      <c r="M38" s="125">
        <f t="shared" si="29"/>
        <v>0</v>
      </c>
      <c r="N38" s="124">
        <f t="shared" si="16"/>
        <v>0</v>
      </c>
      <c r="O38" s="122">
        <v>9</v>
      </c>
      <c r="P38" s="122">
        <v>11</v>
      </c>
      <c r="Q38" s="122">
        <v>0</v>
      </c>
      <c r="R38" s="123">
        <f t="shared" si="17"/>
        <v>5.3333333333333339</v>
      </c>
      <c r="S38" s="122">
        <f t="shared" si="18"/>
        <v>21.725866666666668</v>
      </c>
      <c r="T38" s="124">
        <v>4</v>
      </c>
      <c r="U38" s="124">
        <v>6</v>
      </c>
      <c r="V38" s="124">
        <v>0</v>
      </c>
      <c r="W38" s="125">
        <f t="shared" si="19"/>
        <v>2</v>
      </c>
      <c r="X38" s="124">
        <f t="shared" si="20"/>
        <v>3.3719999999999999</v>
      </c>
      <c r="Y38" s="122">
        <v>5</v>
      </c>
      <c r="Z38" s="122">
        <v>5</v>
      </c>
      <c r="AA38" s="122">
        <v>0</v>
      </c>
      <c r="AB38" s="123">
        <f t="shared" si="21"/>
        <v>3.333333333333333</v>
      </c>
      <c r="AC38" s="122">
        <f t="shared" si="22"/>
        <v>6.27</v>
      </c>
      <c r="AD38" s="124">
        <v>4</v>
      </c>
      <c r="AE38" s="124">
        <v>6</v>
      </c>
      <c r="AF38" s="124">
        <v>0</v>
      </c>
      <c r="AG38" s="125">
        <f t="shared" si="23"/>
        <v>2</v>
      </c>
      <c r="AH38" s="124">
        <f t="shared" si="24"/>
        <v>3.266</v>
      </c>
      <c r="AI38" s="126">
        <f t="shared" si="25"/>
        <v>29</v>
      </c>
      <c r="AJ38" s="126">
        <f t="shared" si="26"/>
        <v>61</v>
      </c>
      <c r="AK38" s="126">
        <f t="shared" si="27"/>
        <v>0</v>
      </c>
      <c r="AL38" s="126">
        <f t="shared" si="28"/>
        <v>8.6666668700000002</v>
      </c>
      <c r="AM38" s="127">
        <v>213.64429999999999</v>
      </c>
      <c r="AN38" s="128" t="s">
        <v>246</v>
      </c>
      <c r="AO38" s="224">
        <v>86.66</v>
      </c>
      <c r="AP38" s="267"/>
    </row>
    <row r="39" spans="1:42" ht="20.25" customHeight="1" thickBot="1" x14ac:dyDescent="0.3">
      <c r="A39" s="118">
        <v>98</v>
      </c>
      <c r="B39" s="119" t="s">
        <v>20</v>
      </c>
      <c r="C39" s="119" t="s">
        <v>209</v>
      </c>
      <c r="D39" s="120" t="s">
        <v>210</v>
      </c>
      <c r="E39" s="121">
        <v>8</v>
      </c>
      <c r="F39" s="122">
        <v>11</v>
      </c>
      <c r="G39" s="122">
        <v>1</v>
      </c>
      <c r="H39" s="123">
        <f t="shared" si="14"/>
        <v>4.3333333333333339</v>
      </c>
      <c r="I39" s="122">
        <f t="shared" si="15"/>
        <v>15.915466666666669</v>
      </c>
      <c r="J39" s="124">
        <v>4</v>
      </c>
      <c r="K39" s="124">
        <v>14</v>
      </c>
      <c r="L39" s="124">
        <v>2</v>
      </c>
      <c r="M39" s="125">
        <f t="shared" si="29"/>
        <v>-0.66666666666666696</v>
      </c>
      <c r="N39" s="124">
        <f t="shared" si="16"/>
        <v>-3.3024000000000013</v>
      </c>
      <c r="O39" s="122">
        <v>2</v>
      </c>
      <c r="P39" s="122">
        <v>16</v>
      </c>
      <c r="Q39" s="122">
        <v>2</v>
      </c>
      <c r="R39" s="123">
        <f t="shared" si="17"/>
        <v>-3.333333333333333</v>
      </c>
      <c r="S39" s="122">
        <f t="shared" si="18"/>
        <v>-13.578666666666665</v>
      </c>
      <c r="T39" s="124">
        <v>4</v>
      </c>
      <c r="U39" s="124">
        <v>6</v>
      </c>
      <c r="V39" s="124">
        <v>0</v>
      </c>
      <c r="W39" s="125">
        <f t="shared" si="19"/>
        <v>2</v>
      </c>
      <c r="X39" s="124">
        <f t="shared" si="20"/>
        <v>3.3719999999999999</v>
      </c>
      <c r="Y39" s="122">
        <v>8</v>
      </c>
      <c r="Z39" s="122">
        <v>1</v>
      </c>
      <c r="AA39" s="122">
        <v>1</v>
      </c>
      <c r="AB39" s="123">
        <f t="shared" si="21"/>
        <v>7.666666666666667</v>
      </c>
      <c r="AC39" s="122">
        <f t="shared" si="22"/>
        <v>14.421000000000001</v>
      </c>
      <c r="AD39" s="124">
        <v>1</v>
      </c>
      <c r="AE39" s="124">
        <v>9</v>
      </c>
      <c r="AF39" s="124">
        <v>0</v>
      </c>
      <c r="AG39" s="125">
        <f t="shared" si="23"/>
        <v>-2</v>
      </c>
      <c r="AH39" s="124">
        <f t="shared" si="24"/>
        <v>-3.266</v>
      </c>
      <c r="AI39" s="126">
        <f t="shared" si="25"/>
        <v>27</v>
      </c>
      <c r="AJ39" s="126">
        <f t="shared" si="26"/>
        <v>57</v>
      </c>
      <c r="AK39" s="126">
        <f t="shared" si="27"/>
        <v>6</v>
      </c>
      <c r="AL39" s="126">
        <f t="shared" si="28"/>
        <v>8.0000001900000015</v>
      </c>
      <c r="AM39" s="127">
        <v>213.1216</v>
      </c>
      <c r="AN39" s="128" t="s">
        <v>246</v>
      </c>
      <c r="AO39" s="224">
        <v>86.96</v>
      </c>
      <c r="AP39" s="267"/>
    </row>
    <row r="40" spans="1:42" ht="20.25" customHeight="1" thickBot="1" x14ac:dyDescent="0.3">
      <c r="A40" s="118">
        <v>103</v>
      </c>
      <c r="B40" s="119" t="s">
        <v>20</v>
      </c>
      <c r="C40" s="119" t="s">
        <v>218</v>
      </c>
      <c r="D40" s="120" t="s">
        <v>219</v>
      </c>
      <c r="E40" s="121">
        <v>5</v>
      </c>
      <c r="F40" s="122">
        <v>9</v>
      </c>
      <c r="G40" s="122">
        <v>6</v>
      </c>
      <c r="H40" s="123">
        <f t="shared" si="14"/>
        <v>2</v>
      </c>
      <c r="I40" s="122">
        <f t="shared" si="15"/>
        <v>7.3456000000000001</v>
      </c>
      <c r="J40" s="124">
        <v>4</v>
      </c>
      <c r="K40" s="124">
        <v>16</v>
      </c>
      <c r="L40" s="124">
        <v>0</v>
      </c>
      <c r="M40" s="125">
        <f t="shared" si="29"/>
        <v>-1.333333333333333</v>
      </c>
      <c r="N40" s="124">
        <f t="shared" si="16"/>
        <v>-6.6047999999999982</v>
      </c>
      <c r="O40" s="122">
        <v>2</v>
      </c>
      <c r="P40" s="122">
        <v>8</v>
      </c>
      <c r="Q40" s="122">
        <v>10</v>
      </c>
      <c r="R40" s="123">
        <f t="shared" si="17"/>
        <v>-0.66666666666666652</v>
      </c>
      <c r="S40" s="122">
        <f t="shared" si="18"/>
        <v>-2.7157333333333327</v>
      </c>
      <c r="T40" s="124">
        <v>1</v>
      </c>
      <c r="U40" s="124">
        <v>9</v>
      </c>
      <c r="V40" s="124">
        <v>0</v>
      </c>
      <c r="W40" s="125">
        <f t="shared" si="19"/>
        <v>-2</v>
      </c>
      <c r="X40" s="124">
        <f t="shared" si="20"/>
        <v>-3.3719999999999999</v>
      </c>
      <c r="Y40" s="122">
        <v>4</v>
      </c>
      <c r="Z40" s="122">
        <v>6</v>
      </c>
      <c r="AA40" s="122">
        <v>0</v>
      </c>
      <c r="AB40" s="123">
        <f t="shared" si="21"/>
        <v>2</v>
      </c>
      <c r="AC40" s="122">
        <f t="shared" si="22"/>
        <v>3.762</v>
      </c>
      <c r="AD40" s="124">
        <v>4</v>
      </c>
      <c r="AE40" s="124">
        <v>6</v>
      </c>
      <c r="AF40" s="124">
        <v>0</v>
      </c>
      <c r="AG40" s="125">
        <f t="shared" si="23"/>
        <v>2</v>
      </c>
      <c r="AH40" s="124">
        <f t="shared" si="24"/>
        <v>3.266</v>
      </c>
      <c r="AI40" s="126">
        <f t="shared" si="25"/>
        <v>20</v>
      </c>
      <c r="AJ40" s="126">
        <f t="shared" si="26"/>
        <v>54</v>
      </c>
      <c r="AK40" s="126">
        <f t="shared" si="27"/>
        <v>16</v>
      </c>
      <c r="AL40" s="126">
        <f t="shared" si="28"/>
        <v>2.0000001800000007</v>
      </c>
      <c r="AM40" s="127">
        <v>201.13570000000001</v>
      </c>
      <c r="AN40" s="128" t="s">
        <v>246</v>
      </c>
      <c r="AO40" s="224">
        <v>93.03</v>
      </c>
      <c r="AP40" s="267"/>
    </row>
    <row r="41" spans="1:42" ht="20.25" customHeight="1" thickBot="1" x14ac:dyDescent="0.3">
      <c r="A41" s="118">
        <v>105</v>
      </c>
      <c r="B41" s="119" t="s">
        <v>20</v>
      </c>
      <c r="C41" s="119" t="s">
        <v>221</v>
      </c>
      <c r="D41" s="120" t="s">
        <v>164</v>
      </c>
      <c r="E41" s="121">
        <v>1</v>
      </c>
      <c r="F41" s="122">
        <v>9</v>
      </c>
      <c r="G41" s="122">
        <v>10</v>
      </c>
      <c r="H41" s="123">
        <f t="shared" si="14"/>
        <v>-2</v>
      </c>
      <c r="I41" s="122">
        <f t="shared" si="15"/>
        <v>-7.3456000000000001</v>
      </c>
      <c r="J41" s="124">
        <v>2</v>
      </c>
      <c r="K41" s="124">
        <v>9</v>
      </c>
      <c r="L41" s="124">
        <v>9</v>
      </c>
      <c r="M41" s="125">
        <f t="shared" si="29"/>
        <v>-1</v>
      </c>
      <c r="N41" s="124">
        <f t="shared" si="16"/>
        <v>-4.9535999999999998</v>
      </c>
      <c r="O41" s="122">
        <v>6</v>
      </c>
      <c r="P41" s="122">
        <v>9</v>
      </c>
      <c r="Q41" s="122">
        <v>5</v>
      </c>
      <c r="R41" s="123">
        <f t="shared" si="17"/>
        <v>3</v>
      </c>
      <c r="S41" s="122">
        <f t="shared" si="18"/>
        <v>12.220800000000001</v>
      </c>
      <c r="T41" s="124">
        <v>0</v>
      </c>
      <c r="U41" s="124">
        <v>2</v>
      </c>
      <c r="V41" s="124">
        <v>8</v>
      </c>
      <c r="W41" s="125">
        <f t="shared" si="19"/>
        <v>-0.66666666666666663</v>
      </c>
      <c r="X41" s="124">
        <f t="shared" si="20"/>
        <v>-1.1239999999999999</v>
      </c>
      <c r="Y41" s="122">
        <v>1</v>
      </c>
      <c r="Z41" s="122">
        <v>4</v>
      </c>
      <c r="AA41" s="122">
        <v>5</v>
      </c>
      <c r="AB41" s="123">
        <f t="shared" si="21"/>
        <v>-0.33333333333333326</v>
      </c>
      <c r="AC41" s="122">
        <f t="shared" si="22"/>
        <v>-0.62699999999999989</v>
      </c>
      <c r="AD41" s="124">
        <v>1</v>
      </c>
      <c r="AE41" s="124">
        <v>6</v>
      </c>
      <c r="AF41" s="124">
        <v>3</v>
      </c>
      <c r="AG41" s="125">
        <f t="shared" si="23"/>
        <v>-1</v>
      </c>
      <c r="AH41" s="124">
        <f t="shared" si="24"/>
        <v>-1.633</v>
      </c>
      <c r="AI41" s="126">
        <f t="shared" si="25"/>
        <v>11</v>
      </c>
      <c r="AJ41" s="126">
        <f t="shared" si="26"/>
        <v>39</v>
      </c>
      <c r="AK41" s="126">
        <f t="shared" si="27"/>
        <v>40</v>
      </c>
      <c r="AL41" s="126">
        <f t="shared" si="28"/>
        <v>-1.9999998699999999</v>
      </c>
      <c r="AM41" s="127">
        <v>193.8466</v>
      </c>
      <c r="AN41" s="128" t="s">
        <v>246</v>
      </c>
      <c r="AO41" s="224">
        <v>95.74</v>
      </c>
      <c r="AP41" s="267"/>
    </row>
    <row r="42" spans="1:42" ht="20.25" hidden="1" customHeight="1" thickBot="1" x14ac:dyDescent="0.3">
      <c r="A42" s="104">
        <v>38</v>
      </c>
      <c r="B42" s="105" t="s">
        <v>20</v>
      </c>
      <c r="C42" s="105" t="s">
        <v>103</v>
      </c>
      <c r="D42" s="106" t="s">
        <v>71</v>
      </c>
      <c r="E42" s="107">
        <v>15</v>
      </c>
      <c r="F42" s="108">
        <v>5</v>
      </c>
      <c r="G42" s="108">
        <v>0</v>
      </c>
      <c r="H42" s="109">
        <f t="shared" si="14"/>
        <v>13.333333333333334</v>
      </c>
      <c r="I42" s="108">
        <f t="shared" si="15"/>
        <v>48.970666666666666</v>
      </c>
      <c r="J42" s="108">
        <v>7</v>
      </c>
      <c r="K42" s="108">
        <v>10</v>
      </c>
      <c r="L42" s="108">
        <v>3</v>
      </c>
      <c r="M42" s="109">
        <f t="shared" si="29"/>
        <v>3.6666666666666665</v>
      </c>
      <c r="N42" s="108">
        <f t="shared" si="16"/>
        <v>18.1632</v>
      </c>
      <c r="O42" s="108">
        <v>7</v>
      </c>
      <c r="P42" s="108">
        <v>12</v>
      </c>
      <c r="Q42" s="108">
        <v>1</v>
      </c>
      <c r="R42" s="109">
        <f t="shared" si="17"/>
        <v>3</v>
      </c>
      <c r="S42" s="108">
        <f t="shared" si="18"/>
        <v>12.220800000000001</v>
      </c>
      <c r="T42" s="108">
        <v>5</v>
      </c>
      <c r="U42" s="108">
        <v>5</v>
      </c>
      <c r="V42" s="108">
        <v>0</v>
      </c>
      <c r="W42" s="109">
        <f t="shared" si="19"/>
        <v>3.333333333333333</v>
      </c>
      <c r="X42" s="108">
        <f t="shared" si="20"/>
        <v>5.6199999999999992</v>
      </c>
      <c r="Y42" s="108">
        <v>7</v>
      </c>
      <c r="Z42" s="108">
        <v>3</v>
      </c>
      <c r="AA42" s="108">
        <v>0</v>
      </c>
      <c r="AB42" s="109">
        <f t="shared" si="21"/>
        <v>6</v>
      </c>
      <c r="AC42" s="108">
        <f t="shared" si="22"/>
        <v>11.286</v>
      </c>
      <c r="AD42" s="108">
        <v>3</v>
      </c>
      <c r="AE42" s="108">
        <v>6</v>
      </c>
      <c r="AF42" s="108">
        <v>1</v>
      </c>
      <c r="AG42" s="109">
        <f t="shared" si="23"/>
        <v>1</v>
      </c>
      <c r="AH42" s="108">
        <f t="shared" si="24"/>
        <v>1.633</v>
      </c>
      <c r="AI42" s="110">
        <f t="shared" si="25"/>
        <v>44</v>
      </c>
      <c r="AJ42" s="110">
        <f t="shared" si="26"/>
        <v>41</v>
      </c>
      <c r="AK42" s="110">
        <f t="shared" si="27"/>
        <v>5</v>
      </c>
      <c r="AL42" s="110">
        <f t="shared" si="28"/>
        <v>30.333333469999999</v>
      </c>
      <c r="AM42" s="111">
        <v>296.73419999999999</v>
      </c>
      <c r="AN42" s="112" t="s">
        <v>72</v>
      </c>
      <c r="AO42" s="113">
        <v>38.56</v>
      </c>
      <c r="AP42" s="268"/>
    </row>
    <row r="43" spans="1:42" ht="20.25" customHeight="1" thickBot="1" x14ac:dyDescent="0.3">
      <c r="A43" s="118">
        <v>106</v>
      </c>
      <c r="B43" s="119" t="s">
        <v>20</v>
      </c>
      <c r="C43" s="119" t="s">
        <v>222</v>
      </c>
      <c r="D43" s="120" t="s">
        <v>223</v>
      </c>
      <c r="E43" s="121">
        <v>3</v>
      </c>
      <c r="F43" s="122">
        <v>16</v>
      </c>
      <c r="G43" s="122">
        <v>1</v>
      </c>
      <c r="H43" s="123">
        <f t="shared" si="14"/>
        <v>-2.333333333333333</v>
      </c>
      <c r="I43" s="122">
        <f t="shared" si="15"/>
        <v>-8.5698666666666661</v>
      </c>
      <c r="J43" s="124">
        <v>3</v>
      </c>
      <c r="K43" s="124">
        <v>12</v>
      </c>
      <c r="L43" s="124">
        <v>5</v>
      </c>
      <c r="M43" s="125">
        <f t="shared" si="29"/>
        <v>-1</v>
      </c>
      <c r="N43" s="124">
        <f t="shared" si="16"/>
        <v>-4.9535999999999998</v>
      </c>
      <c r="O43" s="122">
        <v>6</v>
      </c>
      <c r="P43" s="122">
        <v>11</v>
      </c>
      <c r="Q43" s="122">
        <v>3</v>
      </c>
      <c r="R43" s="123">
        <f t="shared" si="17"/>
        <v>2.3333333333333335</v>
      </c>
      <c r="S43" s="122">
        <f t="shared" si="18"/>
        <v>9.5050666666666679</v>
      </c>
      <c r="T43" s="124">
        <v>2</v>
      </c>
      <c r="U43" s="124">
        <v>6</v>
      </c>
      <c r="V43" s="124">
        <v>2</v>
      </c>
      <c r="W43" s="125">
        <f t="shared" si="19"/>
        <v>0</v>
      </c>
      <c r="X43" s="124">
        <f t="shared" si="20"/>
        <v>0</v>
      </c>
      <c r="Y43" s="122">
        <v>2</v>
      </c>
      <c r="Z43" s="122">
        <v>6</v>
      </c>
      <c r="AA43" s="122">
        <v>2</v>
      </c>
      <c r="AB43" s="123">
        <f t="shared" si="21"/>
        <v>0</v>
      </c>
      <c r="AC43" s="122">
        <f t="shared" si="22"/>
        <v>0</v>
      </c>
      <c r="AD43" s="124">
        <v>2</v>
      </c>
      <c r="AE43" s="124">
        <v>6</v>
      </c>
      <c r="AF43" s="124">
        <v>2</v>
      </c>
      <c r="AG43" s="125">
        <f t="shared" si="23"/>
        <v>0</v>
      </c>
      <c r="AH43" s="124">
        <f t="shared" si="24"/>
        <v>0</v>
      </c>
      <c r="AI43" s="126">
        <f t="shared" si="25"/>
        <v>18</v>
      </c>
      <c r="AJ43" s="126">
        <f t="shared" si="26"/>
        <v>57</v>
      </c>
      <c r="AK43" s="126">
        <f t="shared" si="27"/>
        <v>15</v>
      </c>
      <c r="AL43" s="126">
        <f t="shared" si="28"/>
        <v>-0.99999980999999849</v>
      </c>
      <c r="AM43" s="127">
        <v>193.32570000000001</v>
      </c>
      <c r="AN43" s="128" t="s">
        <v>246</v>
      </c>
      <c r="AO43" s="224">
        <v>95.9</v>
      </c>
      <c r="AP43" s="267"/>
    </row>
    <row r="44" spans="1:42" ht="20.25" customHeight="1" thickBot="1" x14ac:dyDescent="0.3">
      <c r="A44" s="118">
        <v>107</v>
      </c>
      <c r="B44" s="119" t="s">
        <v>20</v>
      </c>
      <c r="C44" s="119" t="s">
        <v>224</v>
      </c>
      <c r="D44" s="120" t="s">
        <v>225</v>
      </c>
      <c r="E44" s="121">
        <v>5</v>
      </c>
      <c r="F44" s="122">
        <v>15</v>
      </c>
      <c r="G44" s="122">
        <v>0</v>
      </c>
      <c r="H44" s="123">
        <f t="shared" si="14"/>
        <v>0</v>
      </c>
      <c r="I44" s="122">
        <f t="shared" si="15"/>
        <v>0</v>
      </c>
      <c r="J44" s="124">
        <v>3</v>
      </c>
      <c r="K44" s="124">
        <v>17</v>
      </c>
      <c r="L44" s="124">
        <v>0</v>
      </c>
      <c r="M44" s="125">
        <f t="shared" si="29"/>
        <v>-2.666666666666667</v>
      </c>
      <c r="N44" s="124">
        <f t="shared" si="16"/>
        <v>-13.2096</v>
      </c>
      <c r="O44" s="122">
        <v>6</v>
      </c>
      <c r="P44" s="122">
        <v>14</v>
      </c>
      <c r="Q44" s="122">
        <v>0</v>
      </c>
      <c r="R44" s="123">
        <f t="shared" si="17"/>
        <v>1.333333333333333</v>
      </c>
      <c r="S44" s="122">
        <f t="shared" si="18"/>
        <v>5.4314666666666653</v>
      </c>
      <c r="T44" s="124">
        <v>6</v>
      </c>
      <c r="U44" s="124">
        <v>4</v>
      </c>
      <c r="V44" s="124">
        <v>0</v>
      </c>
      <c r="W44" s="125">
        <f t="shared" si="19"/>
        <v>4.666666666666667</v>
      </c>
      <c r="X44" s="124">
        <f t="shared" si="20"/>
        <v>7.8680000000000003</v>
      </c>
      <c r="Y44" s="122">
        <v>2</v>
      </c>
      <c r="Z44" s="122">
        <v>8</v>
      </c>
      <c r="AA44" s="122">
        <v>0</v>
      </c>
      <c r="AB44" s="123">
        <f t="shared" si="21"/>
        <v>-0.66666666666666652</v>
      </c>
      <c r="AC44" s="122">
        <f t="shared" si="22"/>
        <v>-1.2539999999999998</v>
      </c>
      <c r="AD44" s="124">
        <v>1</v>
      </c>
      <c r="AE44" s="124">
        <v>9</v>
      </c>
      <c r="AF44" s="124">
        <v>0</v>
      </c>
      <c r="AG44" s="125">
        <f t="shared" si="23"/>
        <v>-2</v>
      </c>
      <c r="AH44" s="124">
        <f t="shared" si="24"/>
        <v>-3.266</v>
      </c>
      <c r="AI44" s="126">
        <f t="shared" si="25"/>
        <v>23</v>
      </c>
      <c r="AJ44" s="126">
        <f t="shared" si="26"/>
        <v>67</v>
      </c>
      <c r="AK44" s="126">
        <f t="shared" si="27"/>
        <v>0</v>
      </c>
      <c r="AL44" s="126">
        <f t="shared" si="28"/>
        <v>0.6666668900000019</v>
      </c>
      <c r="AM44" s="127">
        <v>192.0359</v>
      </c>
      <c r="AN44" s="128" t="s">
        <v>246</v>
      </c>
      <c r="AO44" s="224">
        <v>96.28</v>
      </c>
      <c r="AP44" s="267"/>
    </row>
    <row r="45" spans="1:42" ht="20.25" customHeight="1" thickBot="1" x14ac:dyDescent="0.3">
      <c r="A45" s="118">
        <v>108</v>
      </c>
      <c r="B45" s="119" t="s">
        <v>20</v>
      </c>
      <c r="C45" s="119" t="s">
        <v>226</v>
      </c>
      <c r="D45" s="120" t="s">
        <v>227</v>
      </c>
      <c r="E45" s="121">
        <v>5</v>
      </c>
      <c r="F45" s="122">
        <v>15</v>
      </c>
      <c r="G45" s="122">
        <v>0</v>
      </c>
      <c r="H45" s="123">
        <f t="shared" si="14"/>
        <v>0</v>
      </c>
      <c r="I45" s="122">
        <f t="shared" si="15"/>
        <v>0</v>
      </c>
      <c r="J45" s="124">
        <v>2</v>
      </c>
      <c r="K45" s="124">
        <v>18</v>
      </c>
      <c r="L45" s="124">
        <v>0</v>
      </c>
      <c r="M45" s="125">
        <f t="shared" si="29"/>
        <v>-4</v>
      </c>
      <c r="N45" s="124">
        <f t="shared" si="16"/>
        <v>-19.814399999999999</v>
      </c>
      <c r="O45" s="122">
        <v>7</v>
      </c>
      <c r="P45" s="122">
        <v>13</v>
      </c>
      <c r="Q45" s="122">
        <v>0</v>
      </c>
      <c r="R45" s="123">
        <f t="shared" si="17"/>
        <v>2.666666666666667</v>
      </c>
      <c r="S45" s="122">
        <f t="shared" si="18"/>
        <v>10.862933333333334</v>
      </c>
      <c r="T45" s="124">
        <v>3</v>
      </c>
      <c r="U45" s="124">
        <v>7</v>
      </c>
      <c r="V45" s="124">
        <v>0</v>
      </c>
      <c r="W45" s="125">
        <f t="shared" si="19"/>
        <v>0.66666666666666652</v>
      </c>
      <c r="X45" s="124">
        <f t="shared" si="20"/>
        <v>1.1239999999999997</v>
      </c>
      <c r="Y45" s="122">
        <v>5</v>
      </c>
      <c r="Z45" s="122">
        <v>5</v>
      </c>
      <c r="AA45" s="122">
        <v>0</v>
      </c>
      <c r="AB45" s="123">
        <f t="shared" si="21"/>
        <v>3.333333333333333</v>
      </c>
      <c r="AC45" s="122">
        <f t="shared" si="22"/>
        <v>6.27</v>
      </c>
      <c r="AD45" s="124">
        <v>1</v>
      </c>
      <c r="AE45" s="124">
        <v>9</v>
      </c>
      <c r="AF45" s="124">
        <v>0</v>
      </c>
      <c r="AG45" s="125">
        <f t="shared" si="23"/>
        <v>-2</v>
      </c>
      <c r="AH45" s="124">
        <f t="shared" si="24"/>
        <v>-3.266</v>
      </c>
      <c r="AI45" s="126">
        <f t="shared" si="25"/>
        <v>23</v>
      </c>
      <c r="AJ45" s="126">
        <f t="shared" si="26"/>
        <v>67</v>
      </c>
      <c r="AK45" s="126">
        <f t="shared" si="27"/>
        <v>0</v>
      </c>
      <c r="AL45" s="126">
        <f t="shared" si="28"/>
        <v>0.6666668900000019</v>
      </c>
      <c r="AM45" s="127">
        <v>189.46340000000001</v>
      </c>
      <c r="AN45" s="128" t="s">
        <v>246</v>
      </c>
      <c r="AO45" s="224">
        <v>96.95</v>
      </c>
      <c r="AP45" s="267"/>
    </row>
    <row r="46" spans="1:42" ht="20.25" customHeight="1" thickBot="1" x14ac:dyDescent="0.3">
      <c r="A46" s="118">
        <v>110</v>
      </c>
      <c r="B46" s="119" t="s">
        <v>20</v>
      </c>
      <c r="C46" s="119" t="s">
        <v>27</v>
      </c>
      <c r="D46" s="120" t="s">
        <v>134</v>
      </c>
      <c r="E46" s="121">
        <v>0</v>
      </c>
      <c r="F46" s="122">
        <v>20</v>
      </c>
      <c r="G46" s="122">
        <v>0</v>
      </c>
      <c r="H46" s="123">
        <f t="shared" si="14"/>
        <v>-6.666666666666667</v>
      </c>
      <c r="I46" s="122">
        <f t="shared" si="15"/>
        <v>-24.485333333333333</v>
      </c>
      <c r="J46" s="124">
        <v>2</v>
      </c>
      <c r="K46" s="124">
        <v>17</v>
      </c>
      <c r="L46" s="124">
        <v>1</v>
      </c>
      <c r="M46" s="125">
        <f t="shared" si="29"/>
        <v>-3.666666666666667</v>
      </c>
      <c r="N46" s="124">
        <f t="shared" si="16"/>
        <v>-18.1632</v>
      </c>
      <c r="O46" s="122">
        <v>4</v>
      </c>
      <c r="P46" s="122">
        <v>16</v>
      </c>
      <c r="Q46" s="122">
        <v>0</v>
      </c>
      <c r="R46" s="123">
        <f t="shared" si="17"/>
        <v>-1.333333333333333</v>
      </c>
      <c r="S46" s="122">
        <f t="shared" si="18"/>
        <v>-5.4314666666666653</v>
      </c>
      <c r="T46" s="124">
        <v>3</v>
      </c>
      <c r="U46" s="124">
        <v>7</v>
      </c>
      <c r="V46" s="124">
        <v>0</v>
      </c>
      <c r="W46" s="125">
        <f t="shared" si="19"/>
        <v>0.66666666666666652</v>
      </c>
      <c r="X46" s="124">
        <f t="shared" si="20"/>
        <v>1.1239999999999997</v>
      </c>
      <c r="Y46" s="122">
        <v>4</v>
      </c>
      <c r="Z46" s="122">
        <v>6</v>
      </c>
      <c r="AA46" s="122">
        <v>0</v>
      </c>
      <c r="AB46" s="123">
        <f t="shared" si="21"/>
        <v>2</v>
      </c>
      <c r="AC46" s="122">
        <f t="shared" si="22"/>
        <v>3.762</v>
      </c>
      <c r="AD46" s="124">
        <v>5</v>
      </c>
      <c r="AE46" s="124">
        <v>5</v>
      </c>
      <c r="AF46" s="124">
        <v>0</v>
      </c>
      <c r="AG46" s="125">
        <f t="shared" si="23"/>
        <v>3.333333333333333</v>
      </c>
      <c r="AH46" s="124">
        <f t="shared" si="24"/>
        <v>5.4433333333333325</v>
      </c>
      <c r="AI46" s="126">
        <f t="shared" si="25"/>
        <v>18</v>
      </c>
      <c r="AJ46" s="126">
        <f t="shared" si="26"/>
        <v>71</v>
      </c>
      <c r="AK46" s="126">
        <f t="shared" si="27"/>
        <v>1</v>
      </c>
      <c r="AL46" s="126">
        <f t="shared" si="28"/>
        <v>-5.6666664299999994</v>
      </c>
      <c r="AM46" s="127">
        <v>158.6875</v>
      </c>
      <c r="AN46" s="128" t="s">
        <v>246</v>
      </c>
      <c r="AO46" s="224">
        <v>99.91</v>
      </c>
      <c r="AP46" s="267"/>
    </row>
    <row r="47" spans="1:42" ht="20.25" customHeight="1" thickBot="1" x14ac:dyDescent="0.3">
      <c r="A47" s="139">
        <v>113</v>
      </c>
      <c r="B47" s="192" t="s">
        <v>20</v>
      </c>
      <c r="C47" s="236" t="s">
        <v>169</v>
      </c>
      <c r="D47" s="237" t="s">
        <v>232</v>
      </c>
      <c r="E47" s="238">
        <v>0</v>
      </c>
      <c r="F47" s="239">
        <v>0</v>
      </c>
      <c r="G47" s="239">
        <v>0</v>
      </c>
      <c r="H47" s="144">
        <f t="shared" si="14"/>
        <v>0</v>
      </c>
      <c r="I47" s="202">
        <f t="shared" si="15"/>
        <v>0</v>
      </c>
      <c r="J47" s="239">
        <v>0</v>
      </c>
      <c r="K47" s="239">
        <v>0</v>
      </c>
      <c r="L47" s="239">
        <v>0</v>
      </c>
      <c r="M47" s="144">
        <f t="shared" si="29"/>
        <v>0</v>
      </c>
      <c r="N47" s="202">
        <f t="shared" si="16"/>
        <v>0</v>
      </c>
      <c r="O47" s="239">
        <v>0</v>
      </c>
      <c r="P47" s="239">
        <v>0</v>
      </c>
      <c r="Q47" s="239">
        <v>0</v>
      </c>
      <c r="R47" s="144">
        <f t="shared" si="17"/>
        <v>0</v>
      </c>
      <c r="S47" s="202">
        <f t="shared" si="18"/>
        <v>0</v>
      </c>
      <c r="T47" s="239">
        <v>0</v>
      </c>
      <c r="U47" s="239">
        <v>0</v>
      </c>
      <c r="V47" s="239">
        <v>0</v>
      </c>
      <c r="W47" s="144">
        <f t="shared" si="19"/>
        <v>0</v>
      </c>
      <c r="X47" s="202">
        <f t="shared" si="20"/>
        <v>0</v>
      </c>
      <c r="Y47" s="239">
        <v>0</v>
      </c>
      <c r="Z47" s="239">
        <v>0</v>
      </c>
      <c r="AA47" s="239">
        <v>0</v>
      </c>
      <c r="AB47" s="144">
        <f t="shared" si="21"/>
        <v>0</v>
      </c>
      <c r="AC47" s="202">
        <f t="shared" si="22"/>
        <v>0</v>
      </c>
      <c r="AD47" s="239">
        <v>0</v>
      </c>
      <c r="AE47" s="239">
        <v>0</v>
      </c>
      <c r="AF47" s="239">
        <v>0</v>
      </c>
      <c r="AG47" s="144">
        <f t="shared" si="23"/>
        <v>0</v>
      </c>
      <c r="AH47" s="202">
        <f t="shared" si="24"/>
        <v>0</v>
      </c>
      <c r="AI47" s="207">
        <f t="shared" si="25"/>
        <v>0</v>
      </c>
      <c r="AJ47" s="207">
        <f t="shared" si="26"/>
        <v>0</v>
      </c>
      <c r="AK47" s="207">
        <f t="shared" si="27"/>
        <v>0</v>
      </c>
      <c r="AL47" s="207">
        <f t="shared" si="28"/>
        <v>0</v>
      </c>
      <c r="AM47" s="210">
        <f>SUM(I47,N47,S47,X47,AC47,AH47,194)</f>
        <v>194</v>
      </c>
      <c r="AN47" s="147" t="s">
        <v>246</v>
      </c>
      <c r="AO47" s="226" t="s">
        <v>230</v>
      </c>
      <c r="AP47" s="267"/>
    </row>
    <row r="48" spans="1:42" ht="20.25" customHeight="1" thickBot="1" x14ac:dyDescent="0.3">
      <c r="A48" s="104">
        <v>40</v>
      </c>
      <c r="B48" s="105" t="s">
        <v>20</v>
      </c>
      <c r="C48" s="105" t="s">
        <v>106</v>
      </c>
      <c r="D48" s="106" t="s">
        <v>107</v>
      </c>
      <c r="E48" s="107">
        <v>9</v>
      </c>
      <c r="F48" s="108">
        <v>10</v>
      </c>
      <c r="G48" s="108">
        <v>1</v>
      </c>
      <c r="H48" s="109">
        <f t="shared" si="14"/>
        <v>5.6666666666666661</v>
      </c>
      <c r="I48" s="108">
        <f t="shared" si="15"/>
        <v>20.812533333333331</v>
      </c>
      <c r="J48" s="108">
        <v>4</v>
      </c>
      <c r="K48" s="108">
        <v>5</v>
      </c>
      <c r="L48" s="108">
        <v>11</v>
      </c>
      <c r="M48" s="109">
        <f t="shared" si="29"/>
        <v>2.333333333333333</v>
      </c>
      <c r="N48" s="108">
        <f t="shared" si="16"/>
        <v>11.558399999999999</v>
      </c>
      <c r="O48" s="108">
        <v>13</v>
      </c>
      <c r="P48" s="108">
        <v>7</v>
      </c>
      <c r="Q48" s="108">
        <v>0</v>
      </c>
      <c r="R48" s="109">
        <f t="shared" si="17"/>
        <v>10.666666666666666</v>
      </c>
      <c r="S48" s="108">
        <f t="shared" si="18"/>
        <v>43.45173333333333</v>
      </c>
      <c r="T48" s="108">
        <v>9</v>
      </c>
      <c r="U48" s="108">
        <v>1</v>
      </c>
      <c r="V48" s="108">
        <v>0</v>
      </c>
      <c r="W48" s="109">
        <f t="shared" si="19"/>
        <v>8.6666666666666661</v>
      </c>
      <c r="X48" s="108">
        <f t="shared" si="20"/>
        <v>14.611999999999998</v>
      </c>
      <c r="Y48" s="108">
        <v>8</v>
      </c>
      <c r="Z48" s="108">
        <v>2</v>
      </c>
      <c r="AA48" s="108">
        <v>0</v>
      </c>
      <c r="AB48" s="109">
        <f t="shared" si="21"/>
        <v>7.333333333333333</v>
      </c>
      <c r="AC48" s="108">
        <f t="shared" si="22"/>
        <v>13.793999999999999</v>
      </c>
      <c r="AD48" s="108">
        <v>0</v>
      </c>
      <c r="AE48" s="108">
        <v>0</v>
      </c>
      <c r="AF48" s="108">
        <v>10</v>
      </c>
      <c r="AG48" s="109">
        <f t="shared" si="23"/>
        <v>0</v>
      </c>
      <c r="AH48" s="108">
        <f t="shared" si="24"/>
        <v>0</v>
      </c>
      <c r="AI48" s="110">
        <f t="shared" si="25"/>
        <v>43</v>
      </c>
      <c r="AJ48" s="110">
        <f t="shared" si="26"/>
        <v>25</v>
      </c>
      <c r="AK48" s="110">
        <f t="shared" si="27"/>
        <v>22</v>
      </c>
      <c r="AL48" s="110">
        <f t="shared" si="28"/>
        <v>34.666666750000005</v>
      </c>
      <c r="AM48" s="111">
        <v>293.87569999999999</v>
      </c>
      <c r="AN48" s="112" t="s">
        <v>245</v>
      </c>
      <c r="AO48" s="225">
        <v>39.82</v>
      </c>
      <c r="AP48" s="269">
        <v>9</v>
      </c>
    </row>
    <row r="49" spans="1:42" ht="20.25" customHeight="1" thickBot="1" x14ac:dyDescent="0.3">
      <c r="A49" s="104">
        <v>46</v>
      </c>
      <c r="B49" s="105" t="s">
        <v>20</v>
      </c>
      <c r="C49" s="105" t="s">
        <v>118</v>
      </c>
      <c r="D49" s="106" t="s">
        <v>119</v>
      </c>
      <c r="E49" s="107">
        <v>10</v>
      </c>
      <c r="F49" s="108">
        <v>5</v>
      </c>
      <c r="G49" s="108">
        <v>5</v>
      </c>
      <c r="H49" s="109">
        <f t="shared" si="14"/>
        <v>8.3333333333333339</v>
      </c>
      <c r="I49" s="108">
        <f t="shared" si="15"/>
        <v>30.606666666666669</v>
      </c>
      <c r="J49" s="108">
        <v>3</v>
      </c>
      <c r="K49" s="108">
        <v>2</v>
      </c>
      <c r="L49" s="108">
        <v>15</v>
      </c>
      <c r="M49" s="109">
        <f t="shared" si="29"/>
        <v>2.3333333333333335</v>
      </c>
      <c r="N49" s="108">
        <f t="shared" si="16"/>
        <v>11.558400000000001</v>
      </c>
      <c r="O49" s="108">
        <v>11</v>
      </c>
      <c r="P49" s="108">
        <v>9</v>
      </c>
      <c r="Q49" s="108">
        <v>0</v>
      </c>
      <c r="R49" s="109">
        <f t="shared" si="17"/>
        <v>8</v>
      </c>
      <c r="S49" s="108">
        <f t="shared" si="18"/>
        <v>32.588799999999999</v>
      </c>
      <c r="T49" s="108">
        <v>4</v>
      </c>
      <c r="U49" s="108">
        <v>5</v>
      </c>
      <c r="V49" s="108">
        <v>1</v>
      </c>
      <c r="W49" s="109">
        <f t="shared" si="19"/>
        <v>2.333333333333333</v>
      </c>
      <c r="X49" s="108">
        <f t="shared" si="20"/>
        <v>3.9339999999999993</v>
      </c>
      <c r="Y49" s="108">
        <v>7</v>
      </c>
      <c r="Z49" s="108">
        <v>3</v>
      </c>
      <c r="AA49" s="108">
        <v>0</v>
      </c>
      <c r="AB49" s="109">
        <f t="shared" si="21"/>
        <v>6</v>
      </c>
      <c r="AC49" s="108">
        <f t="shared" si="22"/>
        <v>11.286</v>
      </c>
      <c r="AD49" s="108">
        <v>0</v>
      </c>
      <c r="AE49" s="108">
        <v>0</v>
      </c>
      <c r="AF49" s="108">
        <v>10</v>
      </c>
      <c r="AG49" s="109">
        <f t="shared" si="23"/>
        <v>0</v>
      </c>
      <c r="AH49" s="108">
        <f t="shared" si="24"/>
        <v>0</v>
      </c>
      <c r="AI49" s="110">
        <f t="shared" si="25"/>
        <v>35</v>
      </c>
      <c r="AJ49" s="110">
        <f t="shared" si="26"/>
        <v>24</v>
      </c>
      <c r="AK49" s="110">
        <f t="shared" si="27"/>
        <v>31</v>
      </c>
      <c r="AL49" s="110">
        <f t="shared" si="28"/>
        <v>27.00000008</v>
      </c>
      <c r="AM49" s="111">
        <v>284.04480000000001</v>
      </c>
      <c r="AN49" s="112" t="s">
        <v>245</v>
      </c>
      <c r="AO49" s="225">
        <v>44.35</v>
      </c>
      <c r="AP49" s="270"/>
    </row>
    <row r="50" spans="1:42" ht="20.25" customHeight="1" thickBot="1" x14ac:dyDescent="0.3">
      <c r="A50" s="118">
        <v>69</v>
      </c>
      <c r="B50" s="119" t="s">
        <v>20</v>
      </c>
      <c r="C50" s="119" t="s">
        <v>157</v>
      </c>
      <c r="D50" s="120" t="s">
        <v>158</v>
      </c>
      <c r="E50" s="121">
        <v>6</v>
      </c>
      <c r="F50" s="122">
        <v>10</v>
      </c>
      <c r="G50" s="122">
        <v>4</v>
      </c>
      <c r="H50" s="123">
        <f t="shared" ref="H50:H81" si="30">E50-F50/3</f>
        <v>2.6666666666666665</v>
      </c>
      <c r="I50" s="122">
        <f t="shared" ref="I50:I81" si="31">H50*3.6728</f>
        <v>9.7941333333333329</v>
      </c>
      <c r="J50" s="124">
        <v>2</v>
      </c>
      <c r="K50" s="124">
        <v>10</v>
      </c>
      <c r="L50" s="124">
        <v>8</v>
      </c>
      <c r="M50" s="125">
        <f t="shared" si="29"/>
        <v>-1.3333333333333335</v>
      </c>
      <c r="N50" s="124">
        <f t="shared" ref="N50:N81" si="32">M50*4.9536</f>
        <v>-6.6048</v>
      </c>
      <c r="O50" s="122">
        <v>13</v>
      </c>
      <c r="P50" s="122">
        <v>7</v>
      </c>
      <c r="Q50" s="122">
        <v>0</v>
      </c>
      <c r="R50" s="123">
        <f t="shared" ref="R50:R81" si="33">O50-P50/3</f>
        <v>10.666666666666666</v>
      </c>
      <c r="S50" s="122">
        <f t="shared" ref="S50:S81" si="34">R50*4.0736</f>
        <v>43.45173333333333</v>
      </c>
      <c r="T50" s="124">
        <v>6</v>
      </c>
      <c r="U50" s="124">
        <v>3</v>
      </c>
      <c r="V50" s="124">
        <v>1</v>
      </c>
      <c r="W50" s="125">
        <f t="shared" ref="W50:W81" si="35">T50-U50/3</f>
        <v>5</v>
      </c>
      <c r="X50" s="124">
        <f t="shared" ref="X50:X81" si="36">W50*1.686</f>
        <v>8.43</v>
      </c>
      <c r="Y50" s="122">
        <v>5</v>
      </c>
      <c r="Z50" s="122">
        <v>5</v>
      </c>
      <c r="AA50" s="122">
        <v>0</v>
      </c>
      <c r="AB50" s="123">
        <f t="shared" ref="AB50:AB81" si="37">Y50-Z50/3</f>
        <v>3.333333333333333</v>
      </c>
      <c r="AC50" s="122">
        <f t="shared" ref="AC50:AC81" si="38">AB50*1.881</f>
        <v>6.27</v>
      </c>
      <c r="AD50" s="124">
        <v>2</v>
      </c>
      <c r="AE50" s="124">
        <v>8</v>
      </c>
      <c r="AF50" s="124">
        <v>0</v>
      </c>
      <c r="AG50" s="125">
        <f t="shared" ref="AG50:AG81" si="39">AD50-AE50/3</f>
        <v>-0.66666666666666652</v>
      </c>
      <c r="AH50" s="124">
        <f t="shared" ref="AH50:AH81" si="40">AG50*1.633</f>
        <v>-1.0886666666666664</v>
      </c>
      <c r="AI50" s="126">
        <f t="shared" ref="AI50:AI81" si="41">E50+J50+O50+T50+Y50+AD50</f>
        <v>34</v>
      </c>
      <c r="AJ50" s="126">
        <f t="shared" ref="AJ50:AJ81" si="42">F50+K50+P50+U50+Z50+AE50</f>
        <v>43</v>
      </c>
      <c r="AK50" s="126">
        <f t="shared" ref="AK50:AK81" si="43">G50+L50+Q50+V50+AA50+AF50</f>
        <v>13</v>
      </c>
      <c r="AL50" s="126">
        <f t="shared" ref="AL50:AL81" si="44">AI50-AJ50*0.33333333</f>
        <v>19.666666810000002</v>
      </c>
      <c r="AM50" s="127">
        <v>249.51990000000001</v>
      </c>
      <c r="AN50" s="128" t="s">
        <v>245</v>
      </c>
      <c r="AO50" s="224">
        <v>63.5</v>
      </c>
      <c r="AP50" s="270"/>
    </row>
    <row r="51" spans="1:42" ht="20.25" customHeight="1" thickBot="1" x14ac:dyDescent="0.3">
      <c r="A51" s="118">
        <v>72</v>
      </c>
      <c r="B51" s="119" t="s">
        <v>20</v>
      </c>
      <c r="C51" s="119" t="s">
        <v>163</v>
      </c>
      <c r="D51" s="120" t="s">
        <v>164</v>
      </c>
      <c r="E51" s="121">
        <v>9</v>
      </c>
      <c r="F51" s="122">
        <v>8</v>
      </c>
      <c r="G51" s="122">
        <v>3</v>
      </c>
      <c r="H51" s="123">
        <f t="shared" si="30"/>
        <v>6.3333333333333339</v>
      </c>
      <c r="I51" s="122">
        <f t="shared" si="31"/>
        <v>23.261066666666668</v>
      </c>
      <c r="J51" s="124">
        <v>4</v>
      </c>
      <c r="K51" s="124">
        <v>9</v>
      </c>
      <c r="L51" s="124">
        <v>7</v>
      </c>
      <c r="M51" s="125">
        <f t="shared" si="29"/>
        <v>1</v>
      </c>
      <c r="N51" s="124">
        <f t="shared" si="32"/>
        <v>4.9535999999999998</v>
      </c>
      <c r="O51" s="122">
        <v>6</v>
      </c>
      <c r="P51" s="122">
        <v>10</v>
      </c>
      <c r="Q51" s="122">
        <v>4</v>
      </c>
      <c r="R51" s="123">
        <f t="shared" si="33"/>
        <v>2.6666666666666665</v>
      </c>
      <c r="S51" s="122">
        <f t="shared" si="34"/>
        <v>10.862933333333332</v>
      </c>
      <c r="T51" s="124">
        <v>2</v>
      </c>
      <c r="U51" s="124">
        <v>2</v>
      </c>
      <c r="V51" s="124">
        <v>6</v>
      </c>
      <c r="W51" s="125">
        <f t="shared" si="35"/>
        <v>1.3333333333333335</v>
      </c>
      <c r="X51" s="124">
        <f t="shared" si="36"/>
        <v>2.2480000000000002</v>
      </c>
      <c r="Y51" s="122">
        <v>3</v>
      </c>
      <c r="Z51" s="122">
        <v>4</v>
      </c>
      <c r="AA51" s="122">
        <v>3</v>
      </c>
      <c r="AB51" s="123">
        <f t="shared" si="37"/>
        <v>1.6666666666666667</v>
      </c>
      <c r="AC51" s="122">
        <f t="shared" si="38"/>
        <v>3.1350000000000002</v>
      </c>
      <c r="AD51" s="124">
        <v>3</v>
      </c>
      <c r="AE51" s="124">
        <v>2</v>
      </c>
      <c r="AF51" s="124">
        <v>5</v>
      </c>
      <c r="AG51" s="125">
        <f t="shared" si="39"/>
        <v>2.3333333333333335</v>
      </c>
      <c r="AH51" s="124">
        <f t="shared" si="40"/>
        <v>3.8103333333333338</v>
      </c>
      <c r="AI51" s="126">
        <f t="shared" si="41"/>
        <v>27</v>
      </c>
      <c r="AJ51" s="126">
        <f t="shared" si="42"/>
        <v>35</v>
      </c>
      <c r="AK51" s="126">
        <f t="shared" si="43"/>
        <v>28</v>
      </c>
      <c r="AL51" s="126">
        <f t="shared" si="44"/>
        <v>15.333333450000001</v>
      </c>
      <c r="AM51" s="127">
        <v>246.58449999999999</v>
      </c>
      <c r="AN51" s="128" t="s">
        <v>245</v>
      </c>
      <c r="AO51" s="224">
        <v>65.36</v>
      </c>
      <c r="AP51" s="270"/>
    </row>
    <row r="52" spans="1:42" ht="20.25" customHeight="1" thickBot="1" x14ac:dyDescent="0.3">
      <c r="A52" s="118">
        <v>75</v>
      </c>
      <c r="B52" s="119" t="s">
        <v>20</v>
      </c>
      <c r="C52" s="119" t="s">
        <v>169</v>
      </c>
      <c r="D52" s="120" t="s">
        <v>170</v>
      </c>
      <c r="E52" s="121">
        <v>7</v>
      </c>
      <c r="F52" s="122">
        <v>10</v>
      </c>
      <c r="G52" s="122">
        <v>3</v>
      </c>
      <c r="H52" s="123">
        <f t="shared" si="30"/>
        <v>3.6666666666666665</v>
      </c>
      <c r="I52" s="122">
        <f t="shared" si="31"/>
        <v>13.466933333333333</v>
      </c>
      <c r="J52" s="124">
        <v>5</v>
      </c>
      <c r="K52" s="124">
        <v>10</v>
      </c>
      <c r="L52" s="124">
        <v>5</v>
      </c>
      <c r="M52" s="125">
        <f t="shared" si="29"/>
        <v>1.6666666666666665</v>
      </c>
      <c r="N52" s="124">
        <f t="shared" si="32"/>
        <v>8.2559999999999985</v>
      </c>
      <c r="O52" s="122">
        <v>7</v>
      </c>
      <c r="P52" s="122">
        <v>8</v>
      </c>
      <c r="Q52" s="122">
        <v>5</v>
      </c>
      <c r="R52" s="123">
        <f t="shared" si="33"/>
        <v>4.3333333333333339</v>
      </c>
      <c r="S52" s="122">
        <f t="shared" si="34"/>
        <v>17.652266666666669</v>
      </c>
      <c r="T52" s="124">
        <v>4</v>
      </c>
      <c r="U52" s="124">
        <v>6</v>
      </c>
      <c r="V52" s="124">
        <v>0</v>
      </c>
      <c r="W52" s="125">
        <f t="shared" si="35"/>
        <v>2</v>
      </c>
      <c r="X52" s="124">
        <f t="shared" si="36"/>
        <v>3.3719999999999999</v>
      </c>
      <c r="Y52" s="122">
        <v>2</v>
      </c>
      <c r="Z52" s="122">
        <v>5</v>
      </c>
      <c r="AA52" s="122">
        <v>3</v>
      </c>
      <c r="AB52" s="123">
        <f t="shared" si="37"/>
        <v>0.33333333333333326</v>
      </c>
      <c r="AC52" s="122">
        <f t="shared" si="38"/>
        <v>0.62699999999999989</v>
      </c>
      <c r="AD52" s="124">
        <v>2</v>
      </c>
      <c r="AE52" s="124">
        <v>2</v>
      </c>
      <c r="AF52" s="124">
        <v>6</v>
      </c>
      <c r="AG52" s="125">
        <f t="shared" si="39"/>
        <v>1.3333333333333335</v>
      </c>
      <c r="AH52" s="124">
        <f t="shared" si="40"/>
        <v>2.1773333333333338</v>
      </c>
      <c r="AI52" s="126">
        <f t="shared" si="41"/>
        <v>27</v>
      </c>
      <c r="AJ52" s="126">
        <f t="shared" si="42"/>
        <v>41</v>
      </c>
      <c r="AK52" s="126">
        <f t="shared" si="43"/>
        <v>22</v>
      </c>
      <c r="AL52" s="126">
        <f t="shared" si="44"/>
        <v>13.333333470000001</v>
      </c>
      <c r="AM52" s="127">
        <v>243.16460000000001</v>
      </c>
      <c r="AN52" s="128" t="s">
        <v>245</v>
      </c>
      <c r="AO52" s="224">
        <v>67.55</v>
      </c>
      <c r="AP52" s="270"/>
    </row>
    <row r="53" spans="1:42" ht="20.25" customHeight="1" thickBot="1" x14ac:dyDescent="0.3">
      <c r="A53" s="118">
        <v>85</v>
      </c>
      <c r="B53" s="119" t="s">
        <v>20</v>
      </c>
      <c r="C53" s="119" t="s">
        <v>186</v>
      </c>
      <c r="D53" s="120" t="s">
        <v>124</v>
      </c>
      <c r="E53" s="121">
        <v>4</v>
      </c>
      <c r="F53" s="122">
        <v>11</v>
      </c>
      <c r="G53" s="122">
        <v>5</v>
      </c>
      <c r="H53" s="123">
        <f t="shared" si="30"/>
        <v>0.33333333333333348</v>
      </c>
      <c r="I53" s="122">
        <f t="shared" si="31"/>
        <v>1.2242666666666673</v>
      </c>
      <c r="J53" s="124">
        <v>3</v>
      </c>
      <c r="K53" s="124">
        <v>17</v>
      </c>
      <c r="L53" s="124">
        <v>0</v>
      </c>
      <c r="M53" s="125">
        <f t="shared" si="29"/>
        <v>-2.666666666666667</v>
      </c>
      <c r="N53" s="124">
        <f t="shared" si="32"/>
        <v>-13.2096</v>
      </c>
      <c r="O53" s="122">
        <v>13</v>
      </c>
      <c r="P53" s="122">
        <v>7</v>
      </c>
      <c r="Q53" s="122">
        <v>0</v>
      </c>
      <c r="R53" s="123">
        <f t="shared" si="33"/>
        <v>10.666666666666666</v>
      </c>
      <c r="S53" s="122">
        <f t="shared" si="34"/>
        <v>43.45173333333333</v>
      </c>
      <c r="T53" s="124">
        <v>5</v>
      </c>
      <c r="U53" s="124">
        <v>5</v>
      </c>
      <c r="V53" s="124">
        <v>0</v>
      </c>
      <c r="W53" s="125">
        <f t="shared" si="35"/>
        <v>3.333333333333333</v>
      </c>
      <c r="X53" s="124">
        <f t="shared" si="36"/>
        <v>5.6199999999999992</v>
      </c>
      <c r="Y53" s="122">
        <v>4</v>
      </c>
      <c r="Z53" s="122">
        <v>6</v>
      </c>
      <c r="AA53" s="122">
        <v>0</v>
      </c>
      <c r="AB53" s="123">
        <f t="shared" si="37"/>
        <v>2</v>
      </c>
      <c r="AC53" s="122">
        <f t="shared" si="38"/>
        <v>3.762</v>
      </c>
      <c r="AD53" s="124">
        <v>0</v>
      </c>
      <c r="AE53" s="124">
        <v>0</v>
      </c>
      <c r="AF53" s="124">
        <v>10</v>
      </c>
      <c r="AG53" s="125">
        <f t="shared" si="39"/>
        <v>0</v>
      </c>
      <c r="AH53" s="124">
        <f t="shared" si="40"/>
        <v>0</v>
      </c>
      <c r="AI53" s="126">
        <f t="shared" si="41"/>
        <v>29</v>
      </c>
      <c r="AJ53" s="126">
        <f t="shared" si="42"/>
        <v>46</v>
      </c>
      <c r="AK53" s="126">
        <f t="shared" si="43"/>
        <v>15</v>
      </c>
      <c r="AL53" s="126">
        <f t="shared" si="44"/>
        <v>13.666666820000001</v>
      </c>
      <c r="AM53" s="127">
        <v>229.76480000000001</v>
      </c>
      <c r="AN53" s="128" t="s">
        <v>245</v>
      </c>
      <c r="AO53" s="224">
        <v>76.430000000000007</v>
      </c>
      <c r="AP53" s="270"/>
    </row>
    <row r="54" spans="1:42" ht="20.25" customHeight="1" thickBot="1" x14ac:dyDescent="0.3">
      <c r="A54" s="118">
        <v>86</v>
      </c>
      <c r="B54" s="119" t="s">
        <v>20</v>
      </c>
      <c r="C54" s="119" t="s">
        <v>187</v>
      </c>
      <c r="D54" s="120" t="s">
        <v>188</v>
      </c>
      <c r="E54" s="121">
        <v>4</v>
      </c>
      <c r="F54" s="122">
        <v>10</v>
      </c>
      <c r="G54" s="122">
        <v>6</v>
      </c>
      <c r="H54" s="123">
        <f t="shared" si="30"/>
        <v>0.66666666666666652</v>
      </c>
      <c r="I54" s="122">
        <f t="shared" si="31"/>
        <v>2.4485333333333328</v>
      </c>
      <c r="J54" s="124">
        <v>5</v>
      </c>
      <c r="K54" s="124">
        <v>6</v>
      </c>
      <c r="L54" s="124">
        <v>9</v>
      </c>
      <c r="M54" s="125">
        <f t="shared" si="29"/>
        <v>3</v>
      </c>
      <c r="N54" s="124">
        <f t="shared" si="32"/>
        <v>14.860799999999999</v>
      </c>
      <c r="O54" s="122">
        <v>5</v>
      </c>
      <c r="P54" s="122">
        <v>8</v>
      </c>
      <c r="Q54" s="122">
        <v>7</v>
      </c>
      <c r="R54" s="123">
        <f t="shared" si="33"/>
        <v>2.3333333333333335</v>
      </c>
      <c r="S54" s="122">
        <f t="shared" si="34"/>
        <v>9.5050666666666679</v>
      </c>
      <c r="T54" s="124">
        <v>2</v>
      </c>
      <c r="U54" s="124">
        <v>4</v>
      </c>
      <c r="V54" s="124">
        <v>4</v>
      </c>
      <c r="W54" s="125">
        <f t="shared" si="35"/>
        <v>0.66666666666666674</v>
      </c>
      <c r="X54" s="124">
        <f t="shared" si="36"/>
        <v>1.1240000000000001</v>
      </c>
      <c r="Y54" s="122">
        <v>1</v>
      </c>
      <c r="Z54" s="122">
        <v>4</v>
      </c>
      <c r="AA54" s="122">
        <v>5</v>
      </c>
      <c r="AB54" s="123">
        <f t="shared" si="37"/>
        <v>-0.33333333333333326</v>
      </c>
      <c r="AC54" s="122">
        <f t="shared" si="38"/>
        <v>-0.62699999999999989</v>
      </c>
      <c r="AD54" s="124">
        <v>2</v>
      </c>
      <c r="AE54" s="124">
        <v>2</v>
      </c>
      <c r="AF54" s="124">
        <v>6</v>
      </c>
      <c r="AG54" s="125">
        <f t="shared" si="39"/>
        <v>1.3333333333333335</v>
      </c>
      <c r="AH54" s="124">
        <f t="shared" si="40"/>
        <v>2.1773333333333338</v>
      </c>
      <c r="AI54" s="126">
        <f t="shared" si="41"/>
        <v>19</v>
      </c>
      <c r="AJ54" s="126">
        <f t="shared" si="42"/>
        <v>34</v>
      </c>
      <c r="AK54" s="126">
        <f t="shared" si="43"/>
        <v>37</v>
      </c>
      <c r="AL54" s="126">
        <f t="shared" si="44"/>
        <v>7.6666667799999999</v>
      </c>
      <c r="AM54" s="127">
        <v>229.66050000000001</v>
      </c>
      <c r="AN54" s="128" t="s">
        <v>245</v>
      </c>
      <c r="AO54" s="224">
        <v>76.5</v>
      </c>
      <c r="AP54" s="270"/>
    </row>
    <row r="55" spans="1:42" ht="20.25" customHeight="1" thickBot="1" x14ac:dyDescent="0.3">
      <c r="A55" s="118">
        <v>101</v>
      </c>
      <c r="B55" s="119" t="s">
        <v>20</v>
      </c>
      <c r="C55" s="119" t="s">
        <v>214</v>
      </c>
      <c r="D55" s="120" t="s">
        <v>215</v>
      </c>
      <c r="E55" s="121">
        <v>6</v>
      </c>
      <c r="F55" s="122">
        <v>13</v>
      </c>
      <c r="G55" s="122">
        <v>1</v>
      </c>
      <c r="H55" s="123">
        <f t="shared" si="30"/>
        <v>1.666666666666667</v>
      </c>
      <c r="I55" s="122">
        <f t="shared" si="31"/>
        <v>6.1213333333333342</v>
      </c>
      <c r="J55" s="124">
        <v>3</v>
      </c>
      <c r="K55" s="124">
        <v>11</v>
      </c>
      <c r="L55" s="124">
        <v>6</v>
      </c>
      <c r="M55" s="125">
        <f t="shared" ref="M55:M88" si="45">J55-K55/3</f>
        <v>-0.66666666666666652</v>
      </c>
      <c r="N55" s="124">
        <f t="shared" si="32"/>
        <v>-3.3023999999999991</v>
      </c>
      <c r="O55" s="122">
        <v>4</v>
      </c>
      <c r="P55" s="122">
        <v>15</v>
      </c>
      <c r="Q55" s="122">
        <v>1</v>
      </c>
      <c r="R55" s="123">
        <f t="shared" si="33"/>
        <v>-1</v>
      </c>
      <c r="S55" s="122">
        <f t="shared" si="34"/>
        <v>-4.0735999999999999</v>
      </c>
      <c r="T55" s="124">
        <v>1</v>
      </c>
      <c r="U55" s="124">
        <v>9</v>
      </c>
      <c r="V55" s="124">
        <v>0</v>
      </c>
      <c r="W55" s="125">
        <f t="shared" si="35"/>
        <v>-2</v>
      </c>
      <c r="X55" s="124">
        <f t="shared" si="36"/>
        <v>-3.3719999999999999</v>
      </c>
      <c r="Y55" s="122">
        <v>5</v>
      </c>
      <c r="Z55" s="122">
        <v>5</v>
      </c>
      <c r="AA55" s="122">
        <v>0</v>
      </c>
      <c r="AB55" s="123">
        <f t="shared" si="37"/>
        <v>3.333333333333333</v>
      </c>
      <c r="AC55" s="122">
        <f t="shared" si="38"/>
        <v>6.27</v>
      </c>
      <c r="AD55" s="124">
        <v>2</v>
      </c>
      <c r="AE55" s="124">
        <v>1</v>
      </c>
      <c r="AF55" s="124">
        <v>7</v>
      </c>
      <c r="AG55" s="125">
        <f t="shared" si="39"/>
        <v>1.6666666666666667</v>
      </c>
      <c r="AH55" s="124">
        <f t="shared" si="40"/>
        <v>2.7216666666666667</v>
      </c>
      <c r="AI55" s="126">
        <f t="shared" si="41"/>
        <v>21</v>
      </c>
      <c r="AJ55" s="126">
        <f t="shared" si="42"/>
        <v>54</v>
      </c>
      <c r="AK55" s="126">
        <f t="shared" si="43"/>
        <v>15</v>
      </c>
      <c r="AL55" s="126">
        <f t="shared" si="44"/>
        <v>3.0000001800000007</v>
      </c>
      <c r="AM55" s="127">
        <v>204.0419</v>
      </c>
      <c r="AN55" s="128" t="s">
        <v>245</v>
      </c>
      <c r="AO55" s="224">
        <v>91.74</v>
      </c>
      <c r="AP55" s="270"/>
    </row>
    <row r="56" spans="1:42" ht="20.25" customHeight="1" thickBot="1" x14ac:dyDescent="0.3">
      <c r="A56" s="118">
        <v>104</v>
      </c>
      <c r="B56" s="119" t="s">
        <v>20</v>
      </c>
      <c r="C56" s="119" t="s">
        <v>171</v>
      </c>
      <c r="D56" s="120" t="s">
        <v>220</v>
      </c>
      <c r="E56" s="121">
        <v>4</v>
      </c>
      <c r="F56" s="122">
        <v>12</v>
      </c>
      <c r="G56" s="122">
        <v>4</v>
      </c>
      <c r="H56" s="123">
        <f t="shared" si="30"/>
        <v>0</v>
      </c>
      <c r="I56" s="122">
        <f t="shared" si="31"/>
        <v>0</v>
      </c>
      <c r="J56" s="124">
        <v>1</v>
      </c>
      <c r="K56" s="124">
        <v>14</v>
      </c>
      <c r="L56" s="124">
        <v>5</v>
      </c>
      <c r="M56" s="125">
        <f t="shared" si="45"/>
        <v>-3.666666666666667</v>
      </c>
      <c r="N56" s="124">
        <f t="shared" si="32"/>
        <v>-18.1632</v>
      </c>
      <c r="O56" s="122">
        <v>8</v>
      </c>
      <c r="P56" s="122">
        <v>11</v>
      </c>
      <c r="Q56" s="122">
        <v>1</v>
      </c>
      <c r="R56" s="123">
        <f t="shared" si="33"/>
        <v>4.3333333333333339</v>
      </c>
      <c r="S56" s="122">
        <f t="shared" si="34"/>
        <v>17.652266666666669</v>
      </c>
      <c r="T56" s="124">
        <v>2</v>
      </c>
      <c r="U56" s="124">
        <v>6</v>
      </c>
      <c r="V56" s="124">
        <v>2</v>
      </c>
      <c r="W56" s="125">
        <f t="shared" si="35"/>
        <v>0</v>
      </c>
      <c r="X56" s="124">
        <f t="shared" si="36"/>
        <v>0</v>
      </c>
      <c r="Y56" s="122">
        <v>3</v>
      </c>
      <c r="Z56" s="122">
        <v>1</v>
      </c>
      <c r="AA56" s="122">
        <v>6</v>
      </c>
      <c r="AB56" s="123">
        <f t="shared" si="37"/>
        <v>2.6666666666666665</v>
      </c>
      <c r="AC56" s="122">
        <f t="shared" si="38"/>
        <v>5.016</v>
      </c>
      <c r="AD56" s="124">
        <v>0</v>
      </c>
      <c r="AE56" s="124">
        <v>0</v>
      </c>
      <c r="AF56" s="124">
        <v>10</v>
      </c>
      <c r="AG56" s="125">
        <f t="shared" si="39"/>
        <v>0</v>
      </c>
      <c r="AH56" s="124">
        <f t="shared" si="40"/>
        <v>0</v>
      </c>
      <c r="AI56" s="126">
        <f t="shared" si="41"/>
        <v>18</v>
      </c>
      <c r="AJ56" s="126">
        <f t="shared" si="42"/>
        <v>44</v>
      </c>
      <c r="AK56" s="126">
        <f t="shared" si="43"/>
        <v>28</v>
      </c>
      <c r="AL56" s="126">
        <f t="shared" si="44"/>
        <v>3.3333334800000003</v>
      </c>
      <c r="AM56" s="127">
        <v>197.97970000000001</v>
      </c>
      <c r="AN56" s="128" t="s">
        <v>245</v>
      </c>
      <c r="AO56" s="224">
        <v>94.31</v>
      </c>
      <c r="AP56" s="270"/>
    </row>
    <row r="57" spans="1:42" ht="20.25" customHeight="1" thickBot="1" x14ac:dyDescent="0.3">
      <c r="A57" s="104">
        <v>45</v>
      </c>
      <c r="B57" s="105" t="s">
        <v>20</v>
      </c>
      <c r="C57" s="105" t="s">
        <v>116</v>
      </c>
      <c r="D57" s="106" t="s">
        <v>117</v>
      </c>
      <c r="E57" s="107">
        <v>10</v>
      </c>
      <c r="F57" s="108">
        <v>5</v>
      </c>
      <c r="G57" s="108">
        <v>5</v>
      </c>
      <c r="H57" s="109">
        <f t="shared" si="30"/>
        <v>8.3333333333333339</v>
      </c>
      <c r="I57" s="108">
        <f t="shared" si="31"/>
        <v>30.606666666666669</v>
      </c>
      <c r="J57" s="108">
        <v>2</v>
      </c>
      <c r="K57" s="108">
        <v>5</v>
      </c>
      <c r="L57" s="108">
        <v>13</v>
      </c>
      <c r="M57" s="109">
        <f t="shared" si="45"/>
        <v>0.33333333333333326</v>
      </c>
      <c r="N57" s="108">
        <f t="shared" si="32"/>
        <v>1.6511999999999996</v>
      </c>
      <c r="O57" s="108">
        <v>10</v>
      </c>
      <c r="P57" s="108">
        <v>3</v>
      </c>
      <c r="Q57" s="108">
        <v>7</v>
      </c>
      <c r="R57" s="109">
        <f t="shared" si="33"/>
        <v>9</v>
      </c>
      <c r="S57" s="108">
        <f t="shared" si="34"/>
        <v>36.662399999999998</v>
      </c>
      <c r="T57" s="108">
        <v>4</v>
      </c>
      <c r="U57" s="108">
        <v>3</v>
      </c>
      <c r="V57" s="108">
        <v>3</v>
      </c>
      <c r="W57" s="109">
        <f t="shared" si="35"/>
        <v>3</v>
      </c>
      <c r="X57" s="108">
        <f t="shared" si="36"/>
        <v>5.0579999999999998</v>
      </c>
      <c r="Y57" s="108">
        <v>9</v>
      </c>
      <c r="Z57" s="108">
        <v>1</v>
      </c>
      <c r="AA57" s="108">
        <v>0</v>
      </c>
      <c r="AB57" s="109">
        <f t="shared" si="37"/>
        <v>8.6666666666666661</v>
      </c>
      <c r="AC57" s="108">
        <f t="shared" si="38"/>
        <v>16.302</v>
      </c>
      <c r="AD57" s="108">
        <v>3</v>
      </c>
      <c r="AE57" s="108">
        <v>1</v>
      </c>
      <c r="AF57" s="108">
        <v>6</v>
      </c>
      <c r="AG57" s="109">
        <f t="shared" si="39"/>
        <v>2.6666666666666665</v>
      </c>
      <c r="AH57" s="108">
        <f t="shared" si="40"/>
        <v>4.3546666666666667</v>
      </c>
      <c r="AI57" s="110">
        <f t="shared" si="41"/>
        <v>38</v>
      </c>
      <c r="AJ57" s="110">
        <f t="shared" si="42"/>
        <v>18</v>
      </c>
      <c r="AK57" s="110">
        <f t="shared" si="43"/>
        <v>34</v>
      </c>
      <c r="AL57" s="110">
        <f t="shared" si="44"/>
        <v>32.000000059999998</v>
      </c>
      <c r="AM57" s="111">
        <v>285.23430000000002</v>
      </c>
      <c r="AN57" s="112" t="s">
        <v>244</v>
      </c>
      <c r="AO57" s="225">
        <v>43.79</v>
      </c>
      <c r="AP57" s="267">
        <v>23</v>
      </c>
    </row>
    <row r="58" spans="1:42" ht="20.25" customHeight="1" thickBot="1" x14ac:dyDescent="0.3">
      <c r="A58" s="104">
        <v>50</v>
      </c>
      <c r="B58" s="105" t="s">
        <v>20</v>
      </c>
      <c r="C58" s="105" t="s">
        <v>125</v>
      </c>
      <c r="D58" s="106" t="s">
        <v>126</v>
      </c>
      <c r="E58" s="107">
        <v>9</v>
      </c>
      <c r="F58" s="108">
        <v>6</v>
      </c>
      <c r="G58" s="108">
        <v>5</v>
      </c>
      <c r="H58" s="109">
        <f t="shared" si="30"/>
        <v>7</v>
      </c>
      <c r="I58" s="108">
        <f t="shared" si="31"/>
        <v>25.709600000000002</v>
      </c>
      <c r="J58" s="108">
        <v>1</v>
      </c>
      <c r="K58" s="108">
        <v>1</v>
      </c>
      <c r="L58" s="108">
        <v>18</v>
      </c>
      <c r="M58" s="109">
        <f t="shared" si="45"/>
        <v>0.66666666666666674</v>
      </c>
      <c r="N58" s="108">
        <f t="shared" si="32"/>
        <v>3.3024</v>
      </c>
      <c r="O58" s="108">
        <v>12</v>
      </c>
      <c r="P58" s="108">
        <v>7</v>
      </c>
      <c r="Q58" s="108">
        <v>1</v>
      </c>
      <c r="R58" s="109">
        <f t="shared" si="33"/>
        <v>9.6666666666666661</v>
      </c>
      <c r="S58" s="108">
        <f t="shared" si="34"/>
        <v>39.378133333333331</v>
      </c>
      <c r="T58" s="108">
        <v>2</v>
      </c>
      <c r="U58" s="108">
        <v>0</v>
      </c>
      <c r="V58" s="108">
        <v>8</v>
      </c>
      <c r="W58" s="109">
        <f t="shared" si="35"/>
        <v>2</v>
      </c>
      <c r="X58" s="108">
        <f t="shared" si="36"/>
        <v>3.3719999999999999</v>
      </c>
      <c r="Y58" s="108">
        <v>7</v>
      </c>
      <c r="Z58" s="108">
        <v>0</v>
      </c>
      <c r="AA58" s="108">
        <v>3</v>
      </c>
      <c r="AB58" s="109">
        <f t="shared" si="37"/>
        <v>7</v>
      </c>
      <c r="AC58" s="108">
        <f t="shared" si="38"/>
        <v>13.167</v>
      </c>
      <c r="AD58" s="108">
        <v>0</v>
      </c>
      <c r="AE58" s="108">
        <v>0</v>
      </c>
      <c r="AF58" s="108">
        <v>10</v>
      </c>
      <c r="AG58" s="109">
        <f t="shared" si="39"/>
        <v>0</v>
      </c>
      <c r="AH58" s="108">
        <f t="shared" si="40"/>
        <v>0</v>
      </c>
      <c r="AI58" s="110">
        <f t="shared" si="41"/>
        <v>31</v>
      </c>
      <c r="AJ58" s="110">
        <f t="shared" si="42"/>
        <v>14</v>
      </c>
      <c r="AK58" s="110">
        <f t="shared" si="43"/>
        <v>45</v>
      </c>
      <c r="AL58" s="110">
        <f t="shared" si="44"/>
        <v>26.333333379999999</v>
      </c>
      <c r="AM58" s="111">
        <v>276.2516</v>
      </c>
      <c r="AN58" s="112" t="s">
        <v>244</v>
      </c>
      <c r="AO58" s="225">
        <v>48.24</v>
      </c>
      <c r="AP58" s="267"/>
    </row>
    <row r="59" spans="1:42" ht="20.25" customHeight="1" thickBot="1" x14ac:dyDescent="0.3">
      <c r="A59" s="104">
        <v>53</v>
      </c>
      <c r="B59" s="105" t="s">
        <v>20</v>
      </c>
      <c r="C59" s="105" t="s">
        <v>130</v>
      </c>
      <c r="D59" s="106" t="s">
        <v>25</v>
      </c>
      <c r="E59" s="107">
        <v>12</v>
      </c>
      <c r="F59" s="108">
        <v>7</v>
      </c>
      <c r="G59" s="108">
        <v>1</v>
      </c>
      <c r="H59" s="109">
        <f t="shared" si="30"/>
        <v>9.6666666666666661</v>
      </c>
      <c r="I59" s="108">
        <f t="shared" si="31"/>
        <v>35.503733333333329</v>
      </c>
      <c r="J59" s="108">
        <v>1</v>
      </c>
      <c r="K59" s="108">
        <v>1</v>
      </c>
      <c r="L59" s="108">
        <v>18</v>
      </c>
      <c r="M59" s="109">
        <f t="shared" si="45"/>
        <v>0.66666666666666674</v>
      </c>
      <c r="N59" s="108">
        <f t="shared" si="32"/>
        <v>3.3024</v>
      </c>
      <c r="O59" s="108">
        <v>10</v>
      </c>
      <c r="P59" s="108">
        <v>5</v>
      </c>
      <c r="Q59" s="108">
        <v>5</v>
      </c>
      <c r="R59" s="109">
        <f t="shared" si="33"/>
        <v>8.3333333333333339</v>
      </c>
      <c r="S59" s="108">
        <f t="shared" si="34"/>
        <v>33.946666666666665</v>
      </c>
      <c r="T59" s="108">
        <v>0</v>
      </c>
      <c r="U59" s="108">
        <v>2</v>
      </c>
      <c r="V59" s="108">
        <v>8</v>
      </c>
      <c r="W59" s="109">
        <f t="shared" si="35"/>
        <v>-0.66666666666666663</v>
      </c>
      <c r="X59" s="108">
        <f t="shared" si="36"/>
        <v>-1.1239999999999999</v>
      </c>
      <c r="Y59" s="108">
        <v>5</v>
      </c>
      <c r="Z59" s="108">
        <v>2</v>
      </c>
      <c r="AA59" s="108">
        <v>3</v>
      </c>
      <c r="AB59" s="109">
        <f t="shared" si="37"/>
        <v>4.333333333333333</v>
      </c>
      <c r="AC59" s="108">
        <f t="shared" si="38"/>
        <v>8.1509999999999998</v>
      </c>
      <c r="AD59" s="108">
        <v>0</v>
      </c>
      <c r="AE59" s="108">
        <v>0</v>
      </c>
      <c r="AF59" s="108">
        <v>10</v>
      </c>
      <c r="AG59" s="109">
        <f t="shared" si="39"/>
        <v>0</v>
      </c>
      <c r="AH59" s="108">
        <f t="shared" si="40"/>
        <v>0</v>
      </c>
      <c r="AI59" s="110">
        <f t="shared" si="41"/>
        <v>28</v>
      </c>
      <c r="AJ59" s="110">
        <f t="shared" si="42"/>
        <v>17</v>
      </c>
      <c r="AK59" s="110">
        <f t="shared" si="43"/>
        <v>45</v>
      </c>
      <c r="AL59" s="110">
        <f t="shared" si="44"/>
        <v>22.33333339</v>
      </c>
      <c r="AM59" s="111">
        <v>274.04000000000002</v>
      </c>
      <c r="AN59" s="112" t="s">
        <v>244</v>
      </c>
      <c r="AO59" s="225">
        <v>49.4</v>
      </c>
      <c r="AP59" s="267"/>
    </row>
    <row r="60" spans="1:42" ht="20.25" customHeight="1" thickBot="1" x14ac:dyDescent="0.3">
      <c r="A60" s="104">
        <v>54</v>
      </c>
      <c r="B60" s="105" t="s">
        <v>20</v>
      </c>
      <c r="C60" s="105" t="s">
        <v>131</v>
      </c>
      <c r="D60" s="106" t="s">
        <v>83</v>
      </c>
      <c r="E60" s="107">
        <v>12</v>
      </c>
      <c r="F60" s="108">
        <v>5</v>
      </c>
      <c r="G60" s="108">
        <v>3</v>
      </c>
      <c r="H60" s="109">
        <f t="shared" si="30"/>
        <v>10.333333333333334</v>
      </c>
      <c r="I60" s="108">
        <f t="shared" si="31"/>
        <v>37.952266666666667</v>
      </c>
      <c r="J60" s="108">
        <v>2</v>
      </c>
      <c r="K60" s="108">
        <v>4</v>
      </c>
      <c r="L60" s="108">
        <v>14</v>
      </c>
      <c r="M60" s="109">
        <f t="shared" si="45"/>
        <v>0.66666666666666674</v>
      </c>
      <c r="N60" s="108">
        <f t="shared" si="32"/>
        <v>3.3024</v>
      </c>
      <c r="O60" s="108">
        <v>9</v>
      </c>
      <c r="P60" s="108">
        <v>11</v>
      </c>
      <c r="Q60" s="108">
        <v>0</v>
      </c>
      <c r="R60" s="109">
        <f t="shared" si="33"/>
        <v>5.3333333333333339</v>
      </c>
      <c r="S60" s="108">
        <f t="shared" si="34"/>
        <v>21.725866666666668</v>
      </c>
      <c r="T60" s="108">
        <v>5</v>
      </c>
      <c r="U60" s="108">
        <v>5</v>
      </c>
      <c r="V60" s="108">
        <v>0</v>
      </c>
      <c r="W60" s="109">
        <f t="shared" si="35"/>
        <v>3.333333333333333</v>
      </c>
      <c r="X60" s="108">
        <f t="shared" si="36"/>
        <v>5.6199999999999992</v>
      </c>
      <c r="Y60" s="108">
        <v>6</v>
      </c>
      <c r="Z60" s="108">
        <v>4</v>
      </c>
      <c r="AA60" s="108">
        <v>0</v>
      </c>
      <c r="AB60" s="109">
        <f t="shared" si="37"/>
        <v>4.666666666666667</v>
      </c>
      <c r="AC60" s="108">
        <f t="shared" si="38"/>
        <v>8.7780000000000005</v>
      </c>
      <c r="AD60" s="108">
        <v>1</v>
      </c>
      <c r="AE60" s="108">
        <v>1</v>
      </c>
      <c r="AF60" s="108">
        <v>8</v>
      </c>
      <c r="AG60" s="109">
        <f t="shared" si="39"/>
        <v>0.66666666666666674</v>
      </c>
      <c r="AH60" s="108">
        <f t="shared" si="40"/>
        <v>1.0886666666666669</v>
      </c>
      <c r="AI60" s="110">
        <f t="shared" si="41"/>
        <v>35</v>
      </c>
      <c r="AJ60" s="110">
        <f t="shared" si="42"/>
        <v>30</v>
      </c>
      <c r="AK60" s="110">
        <f t="shared" si="43"/>
        <v>25</v>
      </c>
      <c r="AL60" s="110">
        <f t="shared" si="44"/>
        <v>25.000000100000001</v>
      </c>
      <c r="AM60" s="111">
        <v>273.73419999999999</v>
      </c>
      <c r="AN60" s="112" t="s">
        <v>244</v>
      </c>
      <c r="AO60" s="225">
        <v>49.57</v>
      </c>
      <c r="AP60" s="267"/>
    </row>
    <row r="61" spans="1:42" ht="20.25" customHeight="1" thickBot="1" x14ac:dyDescent="0.3">
      <c r="A61" s="118">
        <v>55</v>
      </c>
      <c r="B61" s="119" t="s">
        <v>20</v>
      </c>
      <c r="C61" s="119" t="s">
        <v>132</v>
      </c>
      <c r="D61" s="120" t="s">
        <v>133</v>
      </c>
      <c r="E61" s="121">
        <v>13</v>
      </c>
      <c r="F61" s="122">
        <v>5</v>
      </c>
      <c r="G61" s="122">
        <v>2</v>
      </c>
      <c r="H61" s="123">
        <f t="shared" si="30"/>
        <v>11.333333333333334</v>
      </c>
      <c r="I61" s="122">
        <f t="shared" si="31"/>
        <v>41.625066666666669</v>
      </c>
      <c r="J61" s="124">
        <v>3</v>
      </c>
      <c r="K61" s="124">
        <v>7</v>
      </c>
      <c r="L61" s="124">
        <v>10</v>
      </c>
      <c r="M61" s="125">
        <f t="shared" si="45"/>
        <v>0.66666666666666652</v>
      </c>
      <c r="N61" s="124">
        <f t="shared" si="32"/>
        <v>3.3023999999999991</v>
      </c>
      <c r="O61" s="122">
        <v>8</v>
      </c>
      <c r="P61" s="122">
        <v>9</v>
      </c>
      <c r="Q61" s="122">
        <v>3</v>
      </c>
      <c r="R61" s="123">
        <f t="shared" si="33"/>
        <v>5</v>
      </c>
      <c r="S61" s="122">
        <f t="shared" si="34"/>
        <v>20.367999999999999</v>
      </c>
      <c r="T61" s="124">
        <v>3</v>
      </c>
      <c r="U61" s="124">
        <v>4</v>
      </c>
      <c r="V61" s="124">
        <v>3</v>
      </c>
      <c r="W61" s="125">
        <f t="shared" si="35"/>
        <v>1.6666666666666667</v>
      </c>
      <c r="X61" s="124">
        <f t="shared" si="36"/>
        <v>2.81</v>
      </c>
      <c r="Y61" s="122">
        <v>3</v>
      </c>
      <c r="Z61" s="122">
        <v>7</v>
      </c>
      <c r="AA61" s="122">
        <v>0</v>
      </c>
      <c r="AB61" s="123">
        <f t="shared" si="37"/>
        <v>0.66666666666666652</v>
      </c>
      <c r="AC61" s="122">
        <f t="shared" si="38"/>
        <v>1.2539999999999998</v>
      </c>
      <c r="AD61" s="124">
        <v>4</v>
      </c>
      <c r="AE61" s="124">
        <v>3</v>
      </c>
      <c r="AF61" s="124">
        <v>3</v>
      </c>
      <c r="AG61" s="125">
        <f t="shared" si="39"/>
        <v>3</v>
      </c>
      <c r="AH61" s="124">
        <f t="shared" si="40"/>
        <v>4.899</v>
      </c>
      <c r="AI61" s="126">
        <f t="shared" si="41"/>
        <v>34</v>
      </c>
      <c r="AJ61" s="126">
        <f t="shared" si="42"/>
        <v>35</v>
      </c>
      <c r="AK61" s="126">
        <f t="shared" si="43"/>
        <v>21</v>
      </c>
      <c r="AL61" s="126">
        <f t="shared" si="44"/>
        <v>22.333333450000001</v>
      </c>
      <c r="AM61" s="127">
        <v>271.45499999999998</v>
      </c>
      <c r="AN61" s="128" t="s">
        <v>244</v>
      </c>
      <c r="AO61" s="224">
        <v>50.77</v>
      </c>
      <c r="AP61" s="267"/>
    </row>
    <row r="62" spans="1:42" ht="20.25" customHeight="1" thickBot="1" x14ac:dyDescent="0.3">
      <c r="A62" s="118">
        <v>56</v>
      </c>
      <c r="B62" s="119" t="s">
        <v>20</v>
      </c>
      <c r="C62" s="119" t="s">
        <v>114</v>
      </c>
      <c r="D62" s="120" t="s">
        <v>134</v>
      </c>
      <c r="E62" s="121">
        <v>6</v>
      </c>
      <c r="F62" s="122">
        <v>14</v>
      </c>
      <c r="G62" s="122">
        <v>0</v>
      </c>
      <c r="H62" s="123">
        <f t="shared" si="30"/>
        <v>1.333333333333333</v>
      </c>
      <c r="I62" s="122">
        <f t="shared" si="31"/>
        <v>4.8970666666666656</v>
      </c>
      <c r="J62" s="124">
        <v>2</v>
      </c>
      <c r="K62" s="124">
        <v>0</v>
      </c>
      <c r="L62" s="124">
        <v>18</v>
      </c>
      <c r="M62" s="125">
        <f t="shared" si="45"/>
        <v>2</v>
      </c>
      <c r="N62" s="124">
        <f t="shared" si="32"/>
        <v>9.9071999999999996</v>
      </c>
      <c r="O62" s="122">
        <v>13</v>
      </c>
      <c r="P62" s="122">
        <v>7</v>
      </c>
      <c r="Q62" s="122">
        <v>0</v>
      </c>
      <c r="R62" s="123">
        <f t="shared" si="33"/>
        <v>10.666666666666666</v>
      </c>
      <c r="S62" s="122">
        <f t="shared" si="34"/>
        <v>43.45173333333333</v>
      </c>
      <c r="T62" s="124">
        <v>3</v>
      </c>
      <c r="U62" s="124">
        <v>7</v>
      </c>
      <c r="V62" s="124">
        <v>0</v>
      </c>
      <c r="W62" s="125">
        <f t="shared" si="35"/>
        <v>0.66666666666666652</v>
      </c>
      <c r="X62" s="124">
        <f t="shared" si="36"/>
        <v>1.1239999999999997</v>
      </c>
      <c r="Y62" s="122">
        <v>4</v>
      </c>
      <c r="Z62" s="122">
        <v>6</v>
      </c>
      <c r="AA62" s="122">
        <v>0</v>
      </c>
      <c r="AB62" s="123">
        <f t="shared" si="37"/>
        <v>2</v>
      </c>
      <c r="AC62" s="122">
        <f t="shared" si="38"/>
        <v>3.762</v>
      </c>
      <c r="AD62" s="124">
        <v>10</v>
      </c>
      <c r="AE62" s="124">
        <v>0</v>
      </c>
      <c r="AF62" s="124">
        <v>0</v>
      </c>
      <c r="AG62" s="125">
        <f t="shared" si="39"/>
        <v>10</v>
      </c>
      <c r="AH62" s="124">
        <f t="shared" si="40"/>
        <v>16.329999999999998</v>
      </c>
      <c r="AI62" s="126">
        <f t="shared" si="41"/>
        <v>38</v>
      </c>
      <c r="AJ62" s="126">
        <f t="shared" si="42"/>
        <v>34</v>
      </c>
      <c r="AK62" s="126">
        <f t="shared" si="43"/>
        <v>18</v>
      </c>
      <c r="AL62" s="126">
        <f t="shared" si="44"/>
        <v>26.66666678</v>
      </c>
      <c r="AM62" s="127">
        <v>271.18819999999999</v>
      </c>
      <c r="AN62" s="128" t="s">
        <v>244</v>
      </c>
      <c r="AO62" s="224">
        <v>50.91</v>
      </c>
      <c r="AP62" s="267"/>
    </row>
    <row r="63" spans="1:42" ht="20.25" customHeight="1" thickBot="1" x14ac:dyDescent="0.3">
      <c r="A63" s="118">
        <v>57</v>
      </c>
      <c r="B63" s="119" t="s">
        <v>20</v>
      </c>
      <c r="C63" s="119" t="s">
        <v>135</v>
      </c>
      <c r="D63" s="120" t="s">
        <v>136</v>
      </c>
      <c r="E63" s="121">
        <v>9</v>
      </c>
      <c r="F63" s="122">
        <v>7</v>
      </c>
      <c r="G63" s="122">
        <v>4</v>
      </c>
      <c r="H63" s="123">
        <f t="shared" si="30"/>
        <v>6.6666666666666661</v>
      </c>
      <c r="I63" s="122">
        <f t="shared" si="31"/>
        <v>24.485333333333333</v>
      </c>
      <c r="J63" s="124">
        <v>4</v>
      </c>
      <c r="K63" s="124">
        <v>3</v>
      </c>
      <c r="L63" s="124">
        <v>13</v>
      </c>
      <c r="M63" s="125">
        <f t="shared" si="45"/>
        <v>3</v>
      </c>
      <c r="N63" s="124">
        <f t="shared" si="32"/>
        <v>14.860799999999999</v>
      </c>
      <c r="O63" s="122">
        <v>7</v>
      </c>
      <c r="P63" s="122">
        <v>8</v>
      </c>
      <c r="Q63" s="122">
        <v>5</v>
      </c>
      <c r="R63" s="123">
        <f t="shared" si="33"/>
        <v>4.3333333333333339</v>
      </c>
      <c r="S63" s="122">
        <f t="shared" si="34"/>
        <v>17.652266666666669</v>
      </c>
      <c r="T63" s="124">
        <v>2</v>
      </c>
      <c r="U63" s="124">
        <v>3</v>
      </c>
      <c r="V63" s="124">
        <v>5</v>
      </c>
      <c r="W63" s="125">
        <f t="shared" si="35"/>
        <v>1</v>
      </c>
      <c r="X63" s="124">
        <f t="shared" si="36"/>
        <v>1.6859999999999999</v>
      </c>
      <c r="Y63" s="122">
        <v>6</v>
      </c>
      <c r="Z63" s="122">
        <v>1</v>
      </c>
      <c r="AA63" s="122">
        <v>3</v>
      </c>
      <c r="AB63" s="123">
        <f t="shared" si="37"/>
        <v>5.666666666666667</v>
      </c>
      <c r="AC63" s="122">
        <f t="shared" si="38"/>
        <v>10.659000000000001</v>
      </c>
      <c r="AD63" s="124">
        <v>3</v>
      </c>
      <c r="AE63" s="124">
        <v>1</v>
      </c>
      <c r="AF63" s="124">
        <v>6</v>
      </c>
      <c r="AG63" s="125">
        <f t="shared" si="39"/>
        <v>2.6666666666666665</v>
      </c>
      <c r="AH63" s="124">
        <f t="shared" si="40"/>
        <v>4.3546666666666667</v>
      </c>
      <c r="AI63" s="126">
        <f t="shared" si="41"/>
        <v>31</v>
      </c>
      <c r="AJ63" s="126">
        <f t="shared" si="42"/>
        <v>23</v>
      </c>
      <c r="AK63" s="126">
        <f t="shared" si="43"/>
        <v>36</v>
      </c>
      <c r="AL63" s="126">
        <f t="shared" si="44"/>
        <v>23.333333410000002</v>
      </c>
      <c r="AM63" s="127">
        <v>270.83960000000002</v>
      </c>
      <c r="AN63" s="128" t="s">
        <v>244</v>
      </c>
      <c r="AO63" s="224">
        <v>51.1</v>
      </c>
      <c r="AP63" s="267"/>
    </row>
    <row r="64" spans="1:42" ht="20.25" hidden="1" customHeight="1" thickBot="1" x14ac:dyDescent="0.3">
      <c r="A64" s="118">
        <v>60</v>
      </c>
      <c r="B64" s="119" t="s">
        <v>20</v>
      </c>
      <c r="C64" s="119" t="s">
        <v>141</v>
      </c>
      <c r="D64" s="120" t="s">
        <v>142</v>
      </c>
      <c r="E64" s="121">
        <v>6</v>
      </c>
      <c r="F64" s="122">
        <v>8</v>
      </c>
      <c r="G64" s="122">
        <v>6</v>
      </c>
      <c r="H64" s="123">
        <f t="shared" si="30"/>
        <v>3.3333333333333335</v>
      </c>
      <c r="I64" s="122">
        <f t="shared" si="31"/>
        <v>12.242666666666667</v>
      </c>
      <c r="J64" s="124">
        <v>5</v>
      </c>
      <c r="K64" s="124">
        <v>0</v>
      </c>
      <c r="L64" s="124">
        <v>15</v>
      </c>
      <c r="M64" s="125">
        <f t="shared" si="45"/>
        <v>5</v>
      </c>
      <c r="N64" s="124">
        <f t="shared" si="32"/>
        <v>24.768000000000001</v>
      </c>
      <c r="O64" s="122">
        <v>11</v>
      </c>
      <c r="P64" s="122">
        <v>7</v>
      </c>
      <c r="Q64" s="122">
        <v>2</v>
      </c>
      <c r="R64" s="123">
        <f t="shared" si="33"/>
        <v>8.6666666666666661</v>
      </c>
      <c r="S64" s="122">
        <f t="shared" si="34"/>
        <v>35.304533333333332</v>
      </c>
      <c r="T64" s="124">
        <v>1</v>
      </c>
      <c r="U64" s="124">
        <v>5</v>
      </c>
      <c r="V64" s="124">
        <v>4</v>
      </c>
      <c r="W64" s="125">
        <f t="shared" si="35"/>
        <v>-0.66666666666666674</v>
      </c>
      <c r="X64" s="124">
        <f t="shared" si="36"/>
        <v>-1.1240000000000001</v>
      </c>
      <c r="Y64" s="122">
        <v>1</v>
      </c>
      <c r="Z64" s="122">
        <v>8</v>
      </c>
      <c r="AA64" s="122">
        <v>1</v>
      </c>
      <c r="AB64" s="123">
        <f t="shared" si="37"/>
        <v>-1.6666666666666665</v>
      </c>
      <c r="AC64" s="122">
        <f t="shared" si="38"/>
        <v>-3.1349999999999998</v>
      </c>
      <c r="AD64" s="124">
        <v>2</v>
      </c>
      <c r="AE64" s="124">
        <v>1</v>
      </c>
      <c r="AF64" s="124">
        <v>7</v>
      </c>
      <c r="AG64" s="125">
        <f t="shared" si="39"/>
        <v>1.6666666666666667</v>
      </c>
      <c r="AH64" s="124">
        <f t="shared" si="40"/>
        <v>2.7216666666666667</v>
      </c>
      <c r="AI64" s="126">
        <f t="shared" si="41"/>
        <v>26</v>
      </c>
      <c r="AJ64" s="126">
        <f t="shared" si="42"/>
        <v>29</v>
      </c>
      <c r="AK64" s="126">
        <f t="shared" si="43"/>
        <v>35</v>
      </c>
      <c r="AL64" s="126">
        <f t="shared" si="44"/>
        <v>16.33333343</v>
      </c>
      <c r="AM64" s="127">
        <v>268.7867</v>
      </c>
      <c r="AN64" s="128" t="s">
        <v>143</v>
      </c>
      <c r="AO64" s="129">
        <v>52.21</v>
      </c>
      <c r="AP64" s="268"/>
    </row>
    <row r="65" spans="1:42" ht="20.25" hidden="1" customHeight="1" thickBot="1" x14ac:dyDescent="0.3">
      <c r="A65" s="118">
        <v>61</v>
      </c>
      <c r="B65" s="119" t="s">
        <v>20</v>
      </c>
      <c r="C65" s="119" t="s">
        <v>144</v>
      </c>
      <c r="D65" s="120" t="s">
        <v>145</v>
      </c>
      <c r="E65" s="121">
        <v>8</v>
      </c>
      <c r="F65" s="122">
        <v>11</v>
      </c>
      <c r="G65" s="122">
        <v>1</v>
      </c>
      <c r="H65" s="123">
        <f t="shared" si="30"/>
        <v>4.3333333333333339</v>
      </c>
      <c r="I65" s="122">
        <f t="shared" si="31"/>
        <v>15.915466666666669</v>
      </c>
      <c r="J65" s="124">
        <v>4</v>
      </c>
      <c r="K65" s="124">
        <v>6</v>
      </c>
      <c r="L65" s="124">
        <v>10</v>
      </c>
      <c r="M65" s="125">
        <f t="shared" si="45"/>
        <v>2</v>
      </c>
      <c r="N65" s="124">
        <f t="shared" si="32"/>
        <v>9.9071999999999996</v>
      </c>
      <c r="O65" s="122">
        <v>12</v>
      </c>
      <c r="P65" s="122">
        <v>6</v>
      </c>
      <c r="Q65" s="122">
        <v>2</v>
      </c>
      <c r="R65" s="123">
        <f t="shared" si="33"/>
        <v>10</v>
      </c>
      <c r="S65" s="122">
        <f t="shared" si="34"/>
        <v>40.735999999999997</v>
      </c>
      <c r="T65" s="124">
        <v>5</v>
      </c>
      <c r="U65" s="124">
        <v>5</v>
      </c>
      <c r="V65" s="124">
        <v>0</v>
      </c>
      <c r="W65" s="125">
        <f t="shared" si="35"/>
        <v>3.333333333333333</v>
      </c>
      <c r="X65" s="124">
        <f t="shared" si="36"/>
        <v>5.6199999999999992</v>
      </c>
      <c r="Y65" s="122">
        <v>4</v>
      </c>
      <c r="Z65" s="122">
        <v>5</v>
      </c>
      <c r="AA65" s="122">
        <v>1</v>
      </c>
      <c r="AB65" s="123">
        <f t="shared" si="37"/>
        <v>2.333333333333333</v>
      </c>
      <c r="AC65" s="122">
        <f t="shared" si="38"/>
        <v>4.3889999999999993</v>
      </c>
      <c r="AD65" s="124">
        <v>2</v>
      </c>
      <c r="AE65" s="124">
        <v>8</v>
      </c>
      <c r="AF65" s="124">
        <v>10</v>
      </c>
      <c r="AG65" s="125">
        <f t="shared" si="39"/>
        <v>-0.66666666666666652</v>
      </c>
      <c r="AH65" s="124">
        <f t="shared" si="40"/>
        <v>-1.0886666666666664</v>
      </c>
      <c r="AI65" s="126">
        <f t="shared" si="41"/>
        <v>35</v>
      </c>
      <c r="AJ65" s="126">
        <f t="shared" si="42"/>
        <v>41</v>
      </c>
      <c r="AK65" s="126">
        <f t="shared" si="43"/>
        <v>24</v>
      </c>
      <c r="AL65" s="126">
        <f t="shared" si="44"/>
        <v>21.333333469999999</v>
      </c>
      <c r="AM65" s="127">
        <v>268.4547</v>
      </c>
      <c r="AN65" s="128" t="s">
        <v>143</v>
      </c>
      <c r="AO65" s="129">
        <v>52.38</v>
      </c>
      <c r="AP65" s="268"/>
    </row>
    <row r="66" spans="1:42" ht="20.25" customHeight="1" thickBot="1" x14ac:dyDescent="0.3">
      <c r="A66" s="118">
        <v>62</v>
      </c>
      <c r="B66" s="119" t="s">
        <v>20</v>
      </c>
      <c r="C66" s="119" t="s">
        <v>146</v>
      </c>
      <c r="D66" s="120" t="s">
        <v>147</v>
      </c>
      <c r="E66" s="121">
        <v>7</v>
      </c>
      <c r="F66" s="122">
        <v>5</v>
      </c>
      <c r="G66" s="122">
        <v>8</v>
      </c>
      <c r="H66" s="123">
        <f t="shared" si="30"/>
        <v>5.333333333333333</v>
      </c>
      <c r="I66" s="122">
        <f t="shared" si="31"/>
        <v>19.588266666666666</v>
      </c>
      <c r="J66" s="124">
        <v>1</v>
      </c>
      <c r="K66" s="124">
        <v>3</v>
      </c>
      <c r="L66" s="124">
        <v>16</v>
      </c>
      <c r="M66" s="125">
        <f t="shared" si="45"/>
        <v>0</v>
      </c>
      <c r="N66" s="124">
        <f t="shared" si="32"/>
        <v>0</v>
      </c>
      <c r="O66" s="122">
        <v>11</v>
      </c>
      <c r="P66" s="122">
        <v>7</v>
      </c>
      <c r="Q66" s="122">
        <v>2</v>
      </c>
      <c r="R66" s="123">
        <f t="shared" si="33"/>
        <v>8.6666666666666661</v>
      </c>
      <c r="S66" s="122">
        <f t="shared" si="34"/>
        <v>35.304533333333332</v>
      </c>
      <c r="T66" s="124">
        <v>7</v>
      </c>
      <c r="U66" s="124">
        <v>2</v>
      </c>
      <c r="V66" s="124">
        <v>1</v>
      </c>
      <c r="W66" s="125">
        <f t="shared" si="35"/>
        <v>6.333333333333333</v>
      </c>
      <c r="X66" s="124">
        <f t="shared" si="36"/>
        <v>10.677999999999999</v>
      </c>
      <c r="Y66" s="122">
        <v>6</v>
      </c>
      <c r="Z66" s="122">
        <v>3</v>
      </c>
      <c r="AA66" s="122">
        <v>1</v>
      </c>
      <c r="AB66" s="123">
        <f t="shared" si="37"/>
        <v>5</v>
      </c>
      <c r="AC66" s="122">
        <f t="shared" si="38"/>
        <v>9.4049999999999994</v>
      </c>
      <c r="AD66" s="124">
        <v>0</v>
      </c>
      <c r="AE66" s="124">
        <v>0</v>
      </c>
      <c r="AF66" s="124">
        <v>10</v>
      </c>
      <c r="AG66" s="125">
        <f t="shared" si="39"/>
        <v>0</v>
      </c>
      <c r="AH66" s="124">
        <f t="shared" si="40"/>
        <v>0</v>
      </c>
      <c r="AI66" s="126">
        <f t="shared" si="41"/>
        <v>32</v>
      </c>
      <c r="AJ66" s="126">
        <f t="shared" si="42"/>
        <v>20</v>
      </c>
      <c r="AK66" s="126">
        <f t="shared" si="43"/>
        <v>38</v>
      </c>
      <c r="AL66" s="126">
        <f t="shared" si="44"/>
        <v>25.333333400000001</v>
      </c>
      <c r="AM66" s="127">
        <v>265.91030000000001</v>
      </c>
      <c r="AN66" s="128" t="s">
        <v>244</v>
      </c>
      <c r="AO66" s="224">
        <v>53.78</v>
      </c>
      <c r="AP66" s="267"/>
    </row>
    <row r="67" spans="1:42" ht="20.25" customHeight="1" thickBot="1" x14ac:dyDescent="0.3">
      <c r="A67" s="118">
        <v>65</v>
      </c>
      <c r="B67" s="119" t="s">
        <v>20</v>
      </c>
      <c r="C67" s="119" t="s">
        <v>151</v>
      </c>
      <c r="D67" s="120" t="s">
        <v>134</v>
      </c>
      <c r="E67" s="121">
        <v>11</v>
      </c>
      <c r="F67" s="122">
        <v>5</v>
      </c>
      <c r="G67" s="122">
        <v>4</v>
      </c>
      <c r="H67" s="123">
        <f t="shared" si="30"/>
        <v>9.3333333333333339</v>
      </c>
      <c r="I67" s="122">
        <f t="shared" si="31"/>
        <v>34.279466666666671</v>
      </c>
      <c r="J67" s="124">
        <v>3</v>
      </c>
      <c r="K67" s="124">
        <v>6</v>
      </c>
      <c r="L67" s="124">
        <v>11</v>
      </c>
      <c r="M67" s="125">
        <f t="shared" si="45"/>
        <v>1</v>
      </c>
      <c r="N67" s="124">
        <f t="shared" si="32"/>
        <v>4.9535999999999998</v>
      </c>
      <c r="O67" s="122">
        <v>4</v>
      </c>
      <c r="P67" s="122">
        <v>10</v>
      </c>
      <c r="Q67" s="122">
        <v>6</v>
      </c>
      <c r="R67" s="123">
        <f t="shared" si="33"/>
        <v>0.66666666666666652</v>
      </c>
      <c r="S67" s="122">
        <f t="shared" si="34"/>
        <v>2.7157333333333327</v>
      </c>
      <c r="T67" s="124">
        <v>5</v>
      </c>
      <c r="U67" s="124">
        <v>3</v>
      </c>
      <c r="V67" s="124">
        <v>2</v>
      </c>
      <c r="W67" s="125">
        <f t="shared" si="35"/>
        <v>4</v>
      </c>
      <c r="X67" s="124">
        <f t="shared" si="36"/>
        <v>6.7439999999999998</v>
      </c>
      <c r="Y67" s="122">
        <v>8</v>
      </c>
      <c r="Z67" s="122">
        <v>2</v>
      </c>
      <c r="AA67" s="122">
        <v>0</v>
      </c>
      <c r="AB67" s="123">
        <f t="shared" si="37"/>
        <v>7.333333333333333</v>
      </c>
      <c r="AC67" s="122">
        <f t="shared" si="38"/>
        <v>13.793999999999999</v>
      </c>
      <c r="AD67" s="124">
        <v>1</v>
      </c>
      <c r="AE67" s="124">
        <v>5</v>
      </c>
      <c r="AF67" s="124">
        <v>4</v>
      </c>
      <c r="AG67" s="125">
        <f t="shared" si="39"/>
        <v>-0.66666666666666674</v>
      </c>
      <c r="AH67" s="124">
        <f t="shared" si="40"/>
        <v>-1.0886666666666669</v>
      </c>
      <c r="AI67" s="126">
        <f t="shared" si="41"/>
        <v>32</v>
      </c>
      <c r="AJ67" s="126">
        <f t="shared" si="42"/>
        <v>31</v>
      </c>
      <c r="AK67" s="126">
        <f t="shared" si="43"/>
        <v>27</v>
      </c>
      <c r="AL67" s="126">
        <f t="shared" si="44"/>
        <v>21.666666769999999</v>
      </c>
      <c r="AM67" s="127">
        <v>259.21069999999997</v>
      </c>
      <c r="AN67" s="128" t="s">
        <v>244</v>
      </c>
      <c r="AO67" s="224">
        <v>57.63</v>
      </c>
      <c r="AP67" s="267"/>
    </row>
    <row r="68" spans="1:42" ht="20.25" customHeight="1" thickBot="1" x14ac:dyDescent="0.3">
      <c r="A68" s="118">
        <v>67</v>
      </c>
      <c r="B68" s="119" t="s">
        <v>20</v>
      </c>
      <c r="C68" s="119" t="s">
        <v>154</v>
      </c>
      <c r="D68" s="120" t="s">
        <v>93</v>
      </c>
      <c r="E68" s="121">
        <v>9</v>
      </c>
      <c r="F68" s="122">
        <v>6</v>
      </c>
      <c r="G68" s="122">
        <v>5</v>
      </c>
      <c r="H68" s="123">
        <f t="shared" si="30"/>
        <v>7</v>
      </c>
      <c r="I68" s="122">
        <f t="shared" si="31"/>
        <v>25.709600000000002</v>
      </c>
      <c r="J68" s="124">
        <v>5</v>
      </c>
      <c r="K68" s="124">
        <v>5</v>
      </c>
      <c r="L68" s="124">
        <v>10</v>
      </c>
      <c r="M68" s="125">
        <f t="shared" si="45"/>
        <v>3.333333333333333</v>
      </c>
      <c r="N68" s="124">
        <f t="shared" si="32"/>
        <v>16.511999999999997</v>
      </c>
      <c r="O68" s="122">
        <v>6</v>
      </c>
      <c r="P68" s="122">
        <v>14</v>
      </c>
      <c r="Q68" s="122">
        <v>0</v>
      </c>
      <c r="R68" s="123">
        <f t="shared" si="33"/>
        <v>1.333333333333333</v>
      </c>
      <c r="S68" s="122">
        <f t="shared" si="34"/>
        <v>5.4314666666666653</v>
      </c>
      <c r="T68" s="124">
        <v>1</v>
      </c>
      <c r="U68" s="124">
        <v>7</v>
      </c>
      <c r="V68" s="124">
        <v>2</v>
      </c>
      <c r="W68" s="125">
        <f t="shared" si="35"/>
        <v>-1.3333333333333335</v>
      </c>
      <c r="X68" s="124">
        <f t="shared" si="36"/>
        <v>-2.2480000000000002</v>
      </c>
      <c r="Y68" s="122">
        <v>5</v>
      </c>
      <c r="Z68" s="122">
        <v>4</v>
      </c>
      <c r="AA68" s="122">
        <v>1</v>
      </c>
      <c r="AB68" s="123">
        <f t="shared" si="37"/>
        <v>3.666666666666667</v>
      </c>
      <c r="AC68" s="122">
        <f t="shared" si="38"/>
        <v>6.8970000000000002</v>
      </c>
      <c r="AD68" s="124">
        <v>1</v>
      </c>
      <c r="AE68" s="124">
        <v>6</v>
      </c>
      <c r="AF68" s="124">
        <v>3</v>
      </c>
      <c r="AG68" s="125">
        <f t="shared" si="39"/>
        <v>-1</v>
      </c>
      <c r="AH68" s="124">
        <f t="shared" si="40"/>
        <v>-1.633</v>
      </c>
      <c r="AI68" s="126">
        <f t="shared" si="41"/>
        <v>27</v>
      </c>
      <c r="AJ68" s="126">
        <f t="shared" si="42"/>
        <v>42</v>
      </c>
      <c r="AK68" s="126">
        <f t="shared" si="43"/>
        <v>21</v>
      </c>
      <c r="AL68" s="126">
        <f t="shared" si="44"/>
        <v>13.000000140000001</v>
      </c>
      <c r="AM68" s="127">
        <v>251.99529999999999</v>
      </c>
      <c r="AN68" s="128" t="s">
        <v>244</v>
      </c>
      <c r="AO68" s="224">
        <v>61.95</v>
      </c>
      <c r="AP68" s="267"/>
    </row>
    <row r="69" spans="1:42" ht="20.25" customHeight="1" thickBot="1" x14ac:dyDescent="0.3">
      <c r="A69" s="118">
        <v>70</v>
      </c>
      <c r="B69" s="119" t="s">
        <v>20</v>
      </c>
      <c r="C69" s="119" t="s">
        <v>159</v>
      </c>
      <c r="D69" s="120" t="s">
        <v>160</v>
      </c>
      <c r="E69" s="121">
        <v>8</v>
      </c>
      <c r="F69" s="122">
        <v>11</v>
      </c>
      <c r="G69" s="122">
        <v>1</v>
      </c>
      <c r="H69" s="123">
        <f t="shared" si="30"/>
        <v>4.3333333333333339</v>
      </c>
      <c r="I69" s="122">
        <f t="shared" si="31"/>
        <v>15.915466666666669</v>
      </c>
      <c r="J69" s="124">
        <v>7</v>
      </c>
      <c r="K69" s="124">
        <v>11</v>
      </c>
      <c r="L69" s="124">
        <v>2</v>
      </c>
      <c r="M69" s="125">
        <f t="shared" si="45"/>
        <v>3.3333333333333335</v>
      </c>
      <c r="N69" s="124">
        <f t="shared" si="32"/>
        <v>16.512</v>
      </c>
      <c r="O69" s="122">
        <v>7</v>
      </c>
      <c r="P69" s="122">
        <v>11</v>
      </c>
      <c r="Q69" s="122">
        <v>2</v>
      </c>
      <c r="R69" s="123">
        <f t="shared" si="33"/>
        <v>3.3333333333333335</v>
      </c>
      <c r="S69" s="122">
        <f t="shared" si="34"/>
        <v>13.578666666666667</v>
      </c>
      <c r="T69" s="124">
        <v>2</v>
      </c>
      <c r="U69" s="124">
        <v>7</v>
      </c>
      <c r="V69" s="124">
        <v>1</v>
      </c>
      <c r="W69" s="125">
        <f t="shared" si="35"/>
        <v>-0.33333333333333348</v>
      </c>
      <c r="X69" s="124">
        <f t="shared" si="36"/>
        <v>-0.56200000000000028</v>
      </c>
      <c r="Y69" s="122">
        <v>4</v>
      </c>
      <c r="Z69" s="122">
        <v>6</v>
      </c>
      <c r="AA69" s="122">
        <v>0</v>
      </c>
      <c r="AB69" s="123">
        <f t="shared" si="37"/>
        <v>2</v>
      </c>
      <c r="AC69" s="122">
        <f t="shared" si="38"/>
        <v>3.762</v>
      </c>
      <c r="AD69" s="124">
        <v>2</v>
      </c>
      <c r="AE69" s="124">
        <v>6</v>
      </c>
      <c r="AF69" s="124">
        <v>2</v>
      </c>
      <c r="AG69" s="125">
        <f t="shared" si="39"/>
        <v>0</v>
      </c>
      <c r="AH69" s="124">
        <f t="shared" si="40"/>
        <v>0</v>
      </c>
      <c r="AI69" s="126">
        <f t="shared" si="41"/>
        <v>30</v>
      </c>
      <c r="AJ69" s="126">
        <f t="shared" si="42"/>
        <v>52</v>
      </c>
      <c r="AK69" s="126">
        <f t="shared" si="43"/>
        <v>8</v>
      </c>
      <c r="AL69" s="126">
        <f t="shared" si="44"/>
        <v>12.666666840000001</v>
      </c>
      <c r="AM69" s="127">
        <v>248.94030000000001</v>
      </c>
      <c r="AN69" s="128" t="s">
        <v>244</v>
      </c>
      <c r="AO69" s="224">
        <v>63.87</v>
      </c>
      <c r="AP69" s="267"/>
    </row>
    <row r="70" spans="1:42" ht="20.25" customHeight="1" thickBot="1" x14ac:dyDescent="0.3">
      <c r="A70" s="118">
        <v>71</v>
      </c>
      <c r="B70" s="119" t="s">
        <v>20</v>
      </c>
      <c r="C70" s="119" t="s">
        <v>161</v>
      </c>
      <c r="D70" s="120" t="s">
        <v>162</v>
      </c>
      <c r="E70" s="121">
        <v>8</v>
      </c>
      <c r="F70" s="122">
        <v>12</v>
      </c>
      <c r="G70" s="122">
        <v>0</v>
      </c>
      <c r="H70" s="123">
        <f t="shared" si="30"/>
        <v>4</v>
      </c>
      <c r="I70" s="122">
        <f t="shared" si="31"/>
        <v>14.6912</v>
      </c>
      <c r="J70" s="124">
        <v>4</v>
      </c>
      <c r="K70" s="124">
        <v>16</v>
      </c>
      <c r="L70" s="124">
        <v>0</v>
      </c>
      <c r="M70" s="125">
        <f t="shared" si="45"/>
        <v>-1.333333333333333</v>
      </c>
      <c r="N70" s="124">
        <f t="shared" si="32"/>
        <v>-6.6047999999999982</v>
      </c>
      <c r="O70" s="122">
        <v>12</v>
      </c>
      <c r="P70" s="122">
        <v>8</v>
      </c>
      <c r="Q70" s="122">
        <v>0</v>
      </c>
      <c r="R70" s="123">
        <f t="shared" si="33"/>
        <v>9.3333333333333339</v>
      </c>
      <c r="S70" s="122">
        <f t="shared" si="34"/>
        <v>38.020266666666672</v>
      </c>
      <c r="T70" s="124">
        <v>1</v>
      </c>
      <c r="U70" s="124">
        <v>9</v>
      </c>
      <c r="V70" s="124">
        <v>0</v>
      </c>
      <c r="W70" s="125">
        <f t="shared" si="35"/>
        <v>-2</v>
      </c>
      <c r="X70" s="124">
        <f t="shared" si="36"/>
        <v>-3.3719999999999999</v>
      </c>
      <c r="Y70" s="122">
        <v>3</v>
      </c>
      <c r="Z70" s="122">
        <v>7</v>
      </c>
      <c r="AA70" s="122">
        <v>0</v>
      </c>
      <c r="AB70" s="123">
        <f t="shared" si="37"/>
        <v>0.66666666666666652</v>
      </c>
      <c r="AC70" s="122">
        <f t="shared" si="38"/>
        <v>1.2539999999999998</v>
      </c>
      <c r="AD70" s="124">
        <v>8</v>
      </c>
      <c r="AE70" s="124">
        <v>2</v>
      </c>
      <c r="AF70" s="124">
        <v>0</v>
      </c>
      <c r="AG70" s="125">
        <f t="shared" si="39"/>
        <v>7.333333333333333</v>
      </c>
      <c r="AH70" s="124">
        <f t="shared" si="40"/>
        <v>11.975333333333333</v>
      </c>
      <c r="AI70" s="126">
        <f t="shared" si="41"/>
        <v>36</v>
      </c>
      <c r="AJ70" s="126">
        <f t="shared" si="42"/>
        <v>54</v>
      </c>
      <c r="AK70" s="126">
        <f t="shared" si="43"/>
        <v>0</v>
      </c>
      <c r="AL70" s="126">
        <f t="shared" si="44"/>
        <v>18.000000180000001</v>
      </c>
      <c r="AM70" s="127">
        <v>248.2381</v>
      </c>
      <c r="AN70" s="128" t="s">
        <v>244</v>
      </c>
      <c r="AO70" s="224">
        <v>64.31</v>
      </c>
      <c r="AP70" s="267"/>
    </row>
    <row r="71" spans="1:42" ht="20.25" customHeight="1" thickBot="1" x14ac:dyDescent="0.3">
      <c r="A71" s="118">
        <v>76</v>
      </c>
      <c r="B71" s="119" t="s">
        <v>20</v>
      </c>
      <c r="C71" s="119" t="s">
        <v>171</v>
      </c>
      <c r="D71" s="120" t="s">
        <v>172</v>
      </c>
      <c r="E71" s="121">
        <v>6</v>
      </c>
      <c r="F71" s="122">
        <v>5</v>
      </c>
      <c r="G71" s="122">
        <v>9</v>
      </c>
      <c r="H71" s="123">
        <f t="shared" si="30"/>
        <v>4.333333333333333</v>
      </c>
      <c r="I71" s="122">
        <f t="shared" si="31"/>
        <v>15.915466666666665</v>
      </c>
      <c r="J71" s="124">
        <v>2</v>
      </c>
      <c r="K71" s="124">
        <v>2</v>
      </c>
      <c r="L71" s="124">
        <v>16</v>
      </c>
      <c r="M71" s="125">
        <f t="shared" si="45"/>
        <v>1.3333333333333335</v>
      </c>
      <c r="N71" s="124">
        <f t="shared" si="32"/>
        <v>6.6048</v>
      </c>
      <c r="O71" s="122">
        <v>4</v>
      </c>
      <c r="P71" s="122">
        <v>7</v>
      </c>
      <c r="Q71" s="122">
        <v>9</v>
      </c>
      <c r="R71" s="123">
        <f t="shared" si="33"/>
        <v>1.6666666666666665</v>
      </c>
      <c r="S71" s="122">
        <f t="shared" si="34"/>
        <v>6.7893333333333326</v>
      </c>
      <c r="T71" s="124">
        <v>3</v>
      </c>
      <c r="U71" s="124">
        <v>3</v>
      </c>
      <c r="V71" s="124">
        <v>4</v>
      </c>
      <c r="W71" s="125">
        <f t="shared" si="35"/>
        <v>2</v>
      </c>
      <c r="X71" s="124">
        <f t="shared" si="36"/>
        <v>3.3719999999999999</v>
      </c>
      <c r="Y71" s="122">
        <v>6</v>
      </c>
      <c r="Z71" s="122">
        <v>2</v>
      </c>
      <c r="AA71" s="122">
        <v>2</v>
      </c>
      <c r="AB71" s="123">
        <f t="shared" si="37"/>
        <v>5.333333333333333</v>
      </c>
      <c r="AC71" s="122">
        <f t="shared" si="38"/>
        <v>10.032</v>
      </c>
      <c r="AD71" s="124">
        <v>0</v>
      </c>
      <c r="AE71" s="124">
        <v>0</v>
      </c>
      <c r="AF71" s="124">
        <v>10</v>
      </c>
      <c r="AG71" s="125">
        <f t="shared" si="39"/>
        <v>0</v>
      </c>
      <c r="AH71" s="124">
        <f t="shared" si="40"/>
        <v>0</v>
      </c>
      <c r="AI71" s="126">
        <f t="shared" si="41"/>
        <v>21</v>
      </c>
      <c r="AJ71" s="126">
        <f t="shared" si="42"/>
        <v>19</v>
      </c>
      <c r="AK71" s="126">
        <f t="shared" si="43"/>
        <v>50</v>
      </c>
      <c r="AL71" s="126">
        <f t="shared" si="44"/>
        <v>14.666666729999999</v>
      </c>
      <c r="AM71" s="127">
        <v>240.54820000000001</v>
      </c>
      <c r="AN71" s="128" t="s">
        <v>244</v>
      </c>
      <c r="AO71" s="224">
        <v>69.25</v>
      </c>
      <c r="AP71" s="267"/>
    </row>
    <row r="72" spans="1:42" ht="20.25" hidden="1" customHeight="1" thickBot="1" x14ac:dyDescent="0.3">
      <c r="A72" s="118">
        <v>68</v>
      </c>
      <c r="B72" s="119" t="s">
        <v>20</v>
      </c>
      <c r="C72" s="119" t="s">
        <v>155</v>
      </c>
      <c r="D72" s="120" t="s">
        <v>156</v>
      </c>
      <c r="E72" s="121">
        <v>6</v>
      </c>
      <c r="F72" s="122">
        <v>7</v>
      </c>
      <c r="G72" s="122">
        <v>7</v>
      </c>
      <c r="H72" s="123">
        <f t="shared" si="30"/>
        <v>3.6666666666666665</v>
      </c>
      <c r="I72" s="122">
        <f t="shared" si="31"/>
        <v>13.466933333333333</v>
      </c>
      <c r="J72" s="124">
        <v>5</v>
      </c>
      <c r="K72" s="124">
        <v>8</v>
      </c>
      <c r="L72" s="124">
        <v>7</v>
      </c>
      <c r="M72" s="125">
        <f t="shared" si="45"/>
        <v>2.3333333333333335</v>
      </c>
      <c r="N72" s="124">
        <f t="shared" si="32"/>
        <v>11.558400000000001</v>
      </c>
      <c r="O72" s="122">
        <v>7</v>
      </c>
      <c r="P72" s="122">
        <v>5</v>
      </c>
      <c r="Q72" s="122">
        <v>8</v>
      </c>
      <c r="R72" s="123">
        <f t="shared" si="33"/>
        <v>5.333333333333333</v>
      </c>
      <c r="S72" s="122">
        <f t="shared" si="34"/>
        <v>21.725866666666665</v>
      </c>
      <c r="T72" s="124">
        <v>4</v>
      </c>
      <c r="U72" s="124">
        <v>4</v>
      </c>
      <c r="V72" s="124">
        <v>2</v>
      </c>
      <c r="W72" s="125">
        <f t="shared" si="35"/>
        <v>2.666666666666667</v>
      </c>
      <c r="X72" s="124">
        <f t="shared" si="36"/>
        <v>4.4960000000000004</v>
      </c>
      <c r="Y72" s="122">
        <v>3</v>
      </c>
      <c r="Z72" s="122">
        <v>4</v>
      </c>
      <c r="AA72" s="122">
        <v>3</v>
      </c>
      <c r="AB72" s="123">
        <f t="shared" si="37"/>
        <v>1.6666666666666667</v>
      </c>
      <c r="AC72" s="122">
        <f t="shared" si="38"/>
        <v>3.1350000000000002</v>
      </c>
      <c r="AD72" s="124">
        <v>2</v>
      </c>
      <c r="AE72" s="124">
        <v>5</v>
      </c>
      <c r="AF72" s="124">
        <v>3</v>
      </c>
      <c r="AG72" s="125">
        <f t="shared" si="39"/>
        <v>0.33333333333333326</v>
      </c>
      <c r="AH72" s="124">
        <f t="shared" si="40"/>
        <v>0.54433333333333322</v>
      </c>
      <c r="AI72" s="126">
        <f t="shared" si="41"/>
        <v>27</v>
      </c>
      <c r="AJ72" s="126">
        <f t="shared" si="42"/>
        <v>33</v>
      </c>
      <c r="AK72" s="126">
        <f t="shared" si="43"/>
        <v>30</v>
      </c>
      <c r="AL72" s="126">
        <f t="shared" si="44"/>
        <v>16.000000110000002</v>
      </c>
      <c r="AM72" s="127">
        <v>251.73179999999999</v>
      </c>
      <c r="AN72" s="128" t="s">
        <v>252</v>
      </c>
      <c r="AO72" s="129">
        <v>62.12</v>
      </c>
      <c r="AP72" s="268"/>
    </row>
    <row r="73" spans="1:42" ht="20.25" customHeight="1" thickBot="1" x14ac:dyDescent="0.3">
      <c r="A73" s="118">
        <v>77</v>
      </c>
      <c r="B73" s="119" t="s">
        <v>20</v>
      </c>
      <c r="C73" s="119" t="s">
        <v>132</v>
      </c>
      <c r="D73" s="120" t="s">
        <v>173</v>
      </c>
      <c r="E73" s="121">
        <v>3</v>
      </c>
      <c r="F73" s="122">
        <v>3</v>
      </c>
      <c r="G73" s="122">
        <v>14</v>
      </c>
      <c r="H73" s="123">
        <f t="shared" si="30"/>
        <v>2</v>
      </c>
      <c r="I73" s="122">
        <f t="shared" si="31"/>
        <v>7.3456000000000001</v>
      </c>
      <c r="J73" s="124">
        <v>2</v>
      </c>
      <c r="K73" s="124">
        <v>3</v>
      </c>
      <c r="L73" s="124">
        <v>15</v>
      </c>
      <c r="M73" s="125">
        <f t="shared" si="45"/>
        <v>1</v>
      </c>
      <c r="N73" s="124">
        <f t="shared" si="32"/>
        <v>4.9535999999999998</v>
      </c>
      <c r="O73" s="122">
        <v>7</v>
      </c>
      <c r="P73" s="122">
        <v>8</v>
      </c>
      <c r="Q73" s="122">
        <v>5</v>
      </c>
      <c r="R73" s="123">
        <f t="shared" si="33"/>
        <v>4.3333333333333339</v>
      </c>
      <c r="S73" s="122">
        <f t="shared" si="34"/>
        <v>17.652266666666669</v>
      </c>
      <c r="T73" s="124">
        <v>4</v>
      </c>
      <c r="U73" s="124">
        <v>4</v>
      </c>
      <c r="V73" s="124">
        <v>2</v>
      </c>
      <c r="W73" s="125">
        <f t="shared" si="35"/>
        <v>2.666666666666667</v>
      </c>
      <c r="X73" s="124">
        <f t="shared" si="36"/>
        <v>4.4960000000000004</v>
      </c>
      <c r="Y73" s="122">
        <v>6</v>
      </c>
      <c r="Z73" s="122">
        <v>1</v>
      </c>
      <c r="AA73" s="122">
        <v>3</v>
      </c>
      <c r="AB73" s="123">
        <f t="shared" si="37"/>
        <v>5.666666666666667</v>
      </c>
      <c r="AC73" s="122">
        <f t="shared" si="38"/>
        <v>10.659000000000001</v>
      </c>
      <c r="AD73" s="124">
        <v>0</v>
      </c>
      <c r="AE73" s="124">
        <v>0</v>
      </c>
      <c r="AF73" s="124">
        <v>10</v>
      </c>
      <c r="AG73" s="125">
        <f t="shared" si="39"/>
        <v>0</v>
      </c>
      <c r="AH73" s="124">
        <f t="shared" si="40"/>
        <v>0</v>
      </c>
      <c r="AI73" s="126">
        <f t="shared" si="41"/>
        <v>22</v>
      </c>
      <c r="AJ73" s="126">
        <f t="shared" si="42"/>
        <v>19</v>
      </c>
      <c r="AK73" s="126">
        <f t="shared" si="43"/>
        <v>49</v>
      </c>
      <c r="AL73" s="126">
        <f t="shared" si="44"/>
        <v>15.666666729999999</v>
      </c>
      <c r="AM73" s="127">
        <v>240.1943</v>
      </c>
      <c r="AN73" s="128" t="s">
        <v>244</v>
      </c>
      <c r="AO73" s="224">
        <v>69.489999999999995</v>
      </c>
      <c r="AP73" s="267"/>
    </row>
    <row r="74" spans="1:42" ht="20.25" customHeight="1" thickBot="1" x14ac:dyDescent="0.3">
      <c r="A74" s="118">
        <v>78</v>
      </c>
      <c r="B74" s="119" t="s">
        <v>20</v>
      </c>
      <c r="C74" s="119" t="s">
        <v>114</v>
      </c>
      <c r="D74" s="120" t="s">
        <v>174</v>
      </c>
      <c r="E74" s="121">
        <v>7</v>
      </c>
      <c r="F74" s="122">
        <v>7</v>
      </c>
      <c r="G74" s="122">
        <v>6</v>
      </c>
      <c r="H74" s="123">
        <f t="shared" si="30"/>
        <v>4.6666666666666661</v>
      </c>
      <c r="I74" s="122">
        <f t="shared" si="31"/>
        <v>17.139733333333332</v>
      </c>
      <c r="J74" s="124">
        <v>3</v>
      </c>
      <c r="K74" s="124">
        <v>5</v>
      </c>
      <c r="L74" s="124">
        <v>12</v>
      </c>
      <c r="M74" s="125">
        <f t="shared" si="45"/>
        <v>1.3333333333333333</v>
      </c>
      <c r="N74" s="124">
        <f t="shared" si="32"/>
        <v>6.6047999999999991</v>
      </c>
      <c r="O74" s="122">
        <v>5</v>
      </c>
      <c r="P74" s="122">
        <v>4</v>
      </c>
      <c r="Q74" s="122">
        <v>11</v>
      </c>
      <c r="R74" s="123">
        <f t="shared" si="33"/>
        <v>3.666666666666667</v>
      </c>
      <c r="S74" s="122">
        <f t="shared" si="34"/>
        <v>14.936533333333335</v>
      </c>
      <c r="T74" s="124">
        <v>3</v>
      </c>
      <c r="U74" s="124">
        <v>4</v>
      </c>
      <c r="V74" s="124">
        <v>3</v>
      </c>
      <c r="W74" s="125">
        <f t="shared" si="35"/>
        <v>1.6666666666666667</v>
      </c>
      <c r="X74" s="124">
        <f t="shared" si="36"/>
        <v>2.81</v>
      </c>
      <c r="Y74" s="122">
        <v>2</v>
      </c>
      <c r="Z74" s="122">
        <v>5</v>
      </c>
      <c r="AA74" s="122">
        <v>3</v>
      </c>
      <c r="AB74" s="123">
        <f t="shared" si="37"/>
        <v>0.33333333333333326</v>
      </c>
      <c r="AC74" s="122">
        <f t="shared" si="38"/>
        <v>0.62699999999999989</v>
      </c>
      <c r="AD74" s="124">
        <v>1</v>
      </c>
      <c r="AE74" s="124">
        <v>4</v>
      </c>
      <c r="AF74" s="124">
        <v>5</v>
      </c>
      <c r="AG74" s="125">
        <f t="shared" si="39"/>
        <v>-0.33333333333333326</v>
      </c>
      <c r="AH74" s="124">
        <f t="shared" si="40"/>
        <v>-0.54433333333333322</v>
      </c>
      <c r="AI74" s="126">
        <f t="shared" si="41"/>
        <v>21</v>
      </c>
      <c r="AJ74" s="126">
        <f t="shared" si="42"/>
        <v>29</v>
      </c>
      <c r="AK74" s="126">
        <f t="shared" si="43"/>
        <v>40</v>
      </c>
      <c r="AL74" s="126">
        <f t="shared" si="44"/>
        <v>11.33333343</v>
      </c>
      <c r="AM74" s="127">
        <v>239.85480000000001</v>
      </c>
      <c r="AN74" s="128" t="s">
        <v>244</v>
      </c>
      <c r="AO74" s="224">
        <v>69.72</v>
      </c>
      <c r="AP74" s="267"/>
    </row>
    <row r="75" spans="1:42" ht="20.25" customHeight="1" thickBot="1" x14ac:dyDescent="0.3">
      <c r="A75" s="118">
        <v>83</v>
      </c>
      <c r="B75" s="119" t="s">
        <v>20</v>
      </c>
      <c r="C75" s="119" t="s">
        <v>182</v>
      </c>
      <c r="D75" s="120" t="s">
        <v>183</v>
      </c>
      <c r="E75" s="121">
        <v>6</v>
      </c>
      <c r="F75" s="122">
        <v>10</v>
      </c>
      <c r="G75" s="122">
        <v>4</v>
      </c>
      <c r="H75" s="123">
        <f t="shared" si="30"/>
        <v>2.6666666666666665</v>
      </c>
      <c r="I75" s="122">
        <f t="shared" si="31"/>
        <v>9.7941333333333329</v>
      </c>
      <c r="J75" s="124">
        <v>1</v>
      </c>
      <c r="K75" s="124">
        <v>2</v>
      </c>
      <c r="L75" s="124">
        <v>17</v>
      </c>
      <c r="M75" s="125">
        <f t="shared" si="45"/>
        <v>0.33333333333333337</v>
      </c>
      <c r="N75" s="124">
        <f t="shared" si="32"/>
        <v>1.6512</v>
      </c>
      <c r="O75" s="122">
        <v>5</v>
      </c>
      <c r="P75" s="122">
        <v>11</v>
      </c>
      <c r="Q75" s="122">
        <v>4</v>
      </c>
      <c r="R75" s="123">
        <f t="shared" si="33"/>
        <v>1.3333333333333335</v>
      </c>
      <c r="S75" s="122">
        <f t="shared" si="34"/>
        <v>5.4314666666666671</v>
      </c>
      <c r="T75" s="124">
        <v>5</v>
      </c>
      <c r="U75" s="124">
        <v>4</v>
      </c>
      <c r="V75" s="124">
        <v>1</v>
      </c>
      <c r="W75" s="125">
        <f t="shared" si="35"/>
        <v>3.666666666666667</v>
      </c>
      <c r="X75" s="124">
        <f t="shared" si="36"/>
        <v>6.1820000000000004</v>
      </c>
      <c r="Y75" s="122">
        <v>7</v>
      </c>
      <c r="Z75" s="122">
        <v>3</v>
      </c>
      <c r="AA75" s="122">
        <v>0</v>
      </c>
      <c r="AB75" s="123">
        <f t="shared" si="37"/>
        <v>6</v>
      </c>
      <c r="AC75" s="122">
        <f t="shared" si="38"/>
        <v>11.286</v>
      </c>
      <c r="AD75" s="124">
        <v>3</v>
      </c>
      <c r="AE75" s="124">
        <v>4</v>
      </c>
      <c r="AF75" s="124">
        <v>3</v>
      </c>
      <c r="AG75" s="125">
        <f t="shared" si="39"/>
        <v>1.6666666666666667</v>
      </c>
      <c r="AH75" s="124">
        <f t="shared" si="40"/>
        <v>2.7216666666666667</v>
      </c>
      <c r="AI75" s="126">
        <f t="shared" si="41"/>
        <v>27</v>
      </c>
      <c r="AJ75" s="126">
        <f t="shared" si="42"/>
        <v>34</v>
      </c>
      <c r="AK75" s="126">
        <f t="shared" si="43"/>
        <v>29</v>
      </c>
      <c r="AL75" s="126">
        <f t="shared" si="44"/>
        <v>15.66666678</v>
      </c>
      <c r="AM75" s="127">
        <v>233.4014</v>
      </c>
      <c r="AN75" s="128" t="s">
        <v>244</v>
      </c>
      <c r="AO75" s="224">
        <v>73.989999999999995</v>
      </c>
      <c r="AP75" s="267"/>
    </row>
    <row r="76" spans="1:42" ht="20.25" customHeight="1" thickBot="1" x14ac:dyDescent="0.3">
      <c r="A76" s="118">
        <v>84</v>
      </c>
      <c r="B76" s="119" t="s">
        <v>20</v>
      </c>
      <c r="C76" s="119" t="s">
        <v>184</v>
      </c>
      <c r="D76" s="120" t="s">
        <v>185</v>
      </c>
      <c r="E76" s="121">
        <v>3</v>
      </c>
      <c r="F76" s="122">
        <v>11</v>
      </c>
      <c r="G76" s="122">
        <v>6</v>
      </c>
      <c r="H76" s="123">
        <f t="shared" si="30"/>
        <v>-0.66666666666666652</v>
      </c>
      <c r="I76" s="122">
        <f t="shared" si="31"/>
        <v>-2.4485333333333328</v>
      </c>
      <c r="J76" s="124">
        <v>6</v>
      </c>
      <c r="K76" s="124">
        <v>8</v>
      </c>
      <c r="L76" s="124">
        <v>6</v>
      </c>
      <c r="M76" s="125">
        <f t="shared" si="45"/>
        <v>3.3333333333333335</v>
      </c>
      <c r="N76" s="124">
        <f t="shared" si="32"/>
        <v>16.512</v>
      </c>
      <c r="O76" s="122">
        <v>8</v>
      </c>
      <c r="P76" s="122">
        <v>5</v>
      </c>
      <c r="Q76" s="122">
        <v>7</v>
      </c>
      <c r="R76" s="123">
        <f t="shared" si="33"/>
        <v>6.333333333333333</v>
      </c>
      <c r="S76" s="122">
        <f t="shared" si="34"/>
        <v>25.799466666666664</v>
      </c>
      <c r="T76" s="124">
        <v>1</v>
      </c>
      <c r="U76" s="124">
        <v>6</v>
      </c>
      <c r="V76" s="124">
        <v>3</v>
      </c>
      <c r="W76" s="125">
        <f t="shared" si="35"/>
        <v>-1</v>
      </c>
      <c r="X76" s="124">
        <f t="shared" si="36"/>
        <v>-1.6859999999999999</v>
      </c>
      <c r="Y76" s="122">
        <v>1</v>
      </c>
      <c r="Z76" s="122">
        <v>6</v>
      </c>
      <c r="AA76" s="122">
        <v>3</v>
      </c>
      <c r="AB76" s="123">
        <f t="shared" si="37"/>
        <v>-1</v>
      </c>
      <c r="AC76" s="122">
        <f t="shared" si="38"/>
        <v>-1.881</v>
      </c>
      <c r="AD76" s="124">
        <v>0</v>
      </c>
      <c r="AE76" s="124">
        <v>6</v>
      </c>
      <c r="AF76" s="124">
        <v>4</v>
      </c>
      <c r="AG76" s="125">
        <f t="shared" si="39"/>
        <v>-2</v>
      </c>
      <c r="AH76" s="124">
        <f t="shared" si="40"/>
        <v>-3.266</v>
      </c>
      <c r="AI76" s="126">
        <f t="shared" si="41"/>
        <v>19</v>
      </c>
      <c r="AJ76" s="126">
        <f t="shared" si="42"/>
        <v>42</v>
      </c>
      <c r="AK76" s="126">
        <f t="shared" si="43"/>
        <v>29</v>
      </c>
      <c r="AL76" s="126">
        <f t="shared" si="44"/>
        <v>5.0000001400000009</v>
      </c>
      <c r="AM76" s="127">
        <v>231.40610000000001</v>
      </c>
      <c r="AN76" s="128" t="s">
        <v>244</v>
      </c>
      <c r="AO76" s="224">
        <v>75.319999999999993</v>
      </c>
      <c r="AP76" s="267"/>
    </row>
    <row r="77" spans="1:42" ht="20.25" customHeight="1" thickBot="1" x14ac:dyDescent="0.3">
      <c r="A77" s="118">
        <v>87</v>
      </c>
      <c r="B77" s="119" t="s">
        <v>20</v>
      </c>
      <c r="C77" s="119" t="s">
        <v>189</v>
      </c>
      <c r="D77" s="120" t="s">
        <v>190</v>
      </c>
      <c r="E77" s="121">
        <v>8</v>
      </c>
      <c r="F77" s="122">
        <v>7</v>
      </c>
      <c r="G77" s="122">
        <v>5</v>
      </c>
      <c r="H77" s="123">
        <f t="shared" si="30"/>
        <v>5.6666666666666661</v>
      </c>
      <c r="I77" s="122">
        <f t="shared" si="31"/>
        <v>20.812533333333331</v>
      </c>
      <c r="J77" s="124">
        <v>2</v>
      </c>
      <c r="K77" s="124">
        <v>6</v>
      </c>
      <c r="L77" s="124">
        <v>12</v>
      </c>
      <c r="M77" s="125">
        <f t="shared" si="45"/>
        <v>0</v>
      </c>
      <c r="N77" s="124">
        <f t="shared" si="32"/>
        <v>0</v>
      </c>
      <c r="O77" s="122">
        <v>4</v>
      </c>
      <c r="P77" s="122">
        <v>8</v>
      </c>
      <c r="Q77" s="122">
        <v>8</v>
      </c>
      <c r="R77" s="123">
        <f t="shared" si="33"/>
        <v>1.3333333333333335</v>
      </c>
      <c r="S77" s="122">
        <f t="shared" si="34"/>
        <v>5.4314666666666671</v>
      </c>
      <c r="T77" s="124">
        <v>3</v>
      </c>
      <c r="U77" s="124">
        <v>6</v>
      </c>
      <c r="V77" s="124">
        <v>1</v>
      </c>
      <c r="W77" s="125">
        <f t="shared" si="35"/>
        <v>1</v>
      </c>
      <c r="X77" s="124">
        <f t="shared" si="36"/>
        <v>1.6859999999999999</v>
      </c>
      <c r="Y77" s="122">
        <v>3</v>
      </c>
      <c r="Z77" s="122">
        <v>7</v>
      </c>
      <c r="AA77" s="122">
        <v>0</v>
      </c>
      <c r="AB77" s="123">
        <f t="shared" si="37"/>
        <v>0.66666666666666652</v>
      </c>
      <c r="AC77" s="122">
        <f t="shared" si="38"/>
        <v>1.2539999999999998</v>
      </c>
      <c r="AD77" s="124">
        <v>0</v>
      </c>
      <c r="AE77" s="124">
        <v>0</v>
      </c>
      <c r="AF77" s="124">
        <v>10</v>
      </c>
      <c r="AG77" s="125">
        <f t="shared" si="39"/>
        <v>0</v>
      </c>
      <c r="AH77" s="124">
        <f t="shared" si="40"/>
        <v>0</v>
      </c>
      <c r="AI77" s="126">
        <f t="shared" si="41"/>
        <v>20</v>
      </c>
      <c r="AJ77" s="126">
        <f t="shared" si="42"/>
        <v>34</v>
      </c>
      <c r="AK77" s="126">
        <f t="shared" si="43"/>
        <v>36</v>
      </c>
      <c r="AL77" s="126">
        <f t="shared" si="44"/>
        <v>8.6666667799999999</v>
      </c>
      <c r="AM77" s="127">
        <v>228.42160000000001</v>
      </c>
      <c r="AN77" s="128" t="s">
        <v>244</v>
      </c>
      <c r="AO77" s="224">
        <v>77.33</v>
      </c>
      <c r="AP77" s="267"/>
    </row>
    <row r="78" spans="1:42" ht="20.25" customHeight="1" thickBot="1" x14ac:dyDescent="0.3">
      <c r="A78" s="118">
        <v>95</v>
      </c>
      <c r="B78" s="119" t="s">
        <v>20</v>
      </c>
      <c r="C78" s="119" t="s">
        <v>204</v>
      </c>
      <c r="D78" s="120" t="s">
        <v>205</v>
      </c>
      <c r="E78" s="121">
        <v>4</v>
      </c>
      <c r="F78" s="122">
        <v>9</v>
      </c>
      <c r="G78" s="122">
        <v>7</v>
      </c>
      <c r="H78" s="123">
        <f t="shared" si="30"/>
        <v>1</v>
      </c>
      <c r="I78" s="122">
        <f t="shared" si="31"/>
        <v>3.6728000000000001</v>
      </c>
      <c r="J78" s="124">
        <v>1</v>
      </c>
      <c r="K78" s="124">
        <v>0</v>
      </c>
      <c r="L78" s="124">
        <v>19</v>
      </c>
      <c r="M78" s="125">
        <f t="shared" si="45"/>
        <v>1</v>
      </c>
      <c r="N78" s="124">
        <f t="shared" si="32"/>
        <v>4.9535999999999998</v>
      </c>
      <c r="O78" s="122">
        <v>2</v>
      </c>
      <c r="P78" s="122">
        <v>3</v>
      </c>
      <c r="Q78" s="122">
        <v>15</v>
      </c>
      <c r="R78" s="123">
        <f t="shared" si="33"/>
        <v>1</v>
      </c>
      <c r="S78" s="122">
        <f t="shared" si="34"/>
        <v>4.0735999999999999</v>
      </c>
      <c r="T78" s="124">
        <v>1</v>
      </c>
      <c r="U78" s="124">
        <v>4</v>
      </c>
      <c r="V78" s="124">
        <v>5</v>
      </c>
      <c r="W78" s="125">
        <f t="shared" si="35"/>
        <v>-0.33333333333333326</v>
      </c>
      <c r="X78" s="124">
        <f t="shared" si="36"/>
        <v>-0.56199999999999983</v>
      </c>
      <c r="Y78" s="122">
        <v>5</v>
      </c>
      <c r="Z78" s="122">
        <v>3</v>
      </c>
      <c r="AA78" s="122">
        <v>2</v>
      </c>
      <c r="AB78" s="123">
        <f t="shared" si="37"/>
        <v>4</v>
      </c>
      <c r="AC78" s="122">
        <f t="shared" si="38"/>
        <v>7.524</v>
      </c>
      <c r="AD78" s="124">
        <v>0</v>
      </c>
      <c r="AE78" s="124">
        <v>2</v>
      </c>
      <c r="AF78" s="124">
        <v>8</v>
      </c>
      <c r="AG78" s="125">
        <f t="shared" si="39"/>
        <v>-0.66666666666666663</v>
      </c>
      <c r="AH78" s="124">
        <f t="shared" si="40"/>
        <v>-1.0886666666666667</v>
      </c>
      <c r="AI78" s="126">
        <f t="shared" si="41"/>
        <v>13</v>
      </c>
      <c r="AJ78" s="126">
        <f t="shared" si="42"/>
        <v>21</v>
      </c>
      <c r="AK78" s="126">
        <f t="shared" si="43"/>
        <v>56</v>
      </c>
      <c r="AL78" s="126">
        <f t="shared" si="44"/>
        <v>6.0000000700000005</v>
      </c>
      <c r="AM78" s="127">
        <v>217.41720000000001</v>
      </c>
      <c r="AN78" s="128" t="s">
        <v>244</v>
      </c>
      <c r="AO78" s="224">
        <v>84.4</v>
      </c>
      <c r="AP78" s="267"/>
    </row>
    <row r="79" spans="1:42" ht="20.25" customHeight="1" thickBot="1" x14ac:dyDescent="0.3">
      <c r="A79" s="118">
        <v>96</v>
      </c>
      <c r="B79" s="119" t="s">
        <v>20</v>
      </c>
      <c r="C79" s="119" t="s">
        <v>206</v>
      </c>
      <c r="D79" s="120" t="s">
        <v>119</v>
      </c>
      <c r="E79" s="121">
        <v>4</v>
      </c>
      <c r="F79" s="122">
        <v>7</v>
      </c>
      <c r="G79" s="122">
        <v>9</v>
      </c>
      <c r="H79" s="123">
        <f t="shared" si="30"/>
        <v>1.6666666666666665</v>
      </c>
      <c r="I79" s="122">
        <f t="shared" si="31"/>
        <v>6.1213333333333333</v>
      </c>
      <c r="J79" s="124">
        <v>1</v>
      </c>
      <c r="K79" s="124">
        <v>9</v>
      </c>
      <c r="L79" s="124">
        <v>10</v>
      </c>
      <c r="M79" s="125">
        <f t="shared" si="45"/>
        <v>-2</v>
      </c>
      <c r="N79" s="124">
        <f t="shared" si="32"/>
        <v>-9.9071999999999996</v>
      </c>
      <c r="O79" s="122">
        <v>6</v>
      </c>
      <c r="P79" s="122">
        <v>8</v>
      </c>
      <c r="Q79" s="122">
        <v>6</v>
      </c>
      <c r="R79" s="123">
        <f t="shared" si="33"/>
        <v>3.3333333333333335</v>
      </c>
      <c r="S79" s="122">
        <f t="shared" si="34"/>
        <v>13.578666666666667</v>
      </c>
      <c r="T79" s="124">
        <v>2</v>
      </c>
      <c r="U79" s="124">
        <v>4</v>
      </c>
      <c r="V79" s="124">
        <v>4</v>
      </c>
      <c r="W79" s="125">
        <f t="shared" si="35"/>
        <v>0.66666666666666674</v>
      </c>
      <c r="X79" s="124">
        <f t="shared" si="36"/>
        <v>1.1240000000000001</v>
      </c>
      <c r="Y79" s="122">
        <v>4</v>
      </c>
      <c r="Z79" s="122">
        <v>2</v>
      </c>
      <c r="AA79" s="122">
        <v>4</v>
      </c>
      <c r="AB79" s="123">
        <f t="shared" si="37"/>
        <v>3.3333333333333335</v>
      </c>
      <c r="AC79" s="122">
        <f t="shared" si="38"/>
        <v>6.2700000000000005</v>
      </c>
      <c r="AD79" s="124">
        <v>2</v>
      </c>
      <c r="AE79" s="124">
        <v>2</v>
      </c>
      <c r="AF79" s="124">
        <v>6</v>
      </c>
      <c r="AG79" s="125">
        <f t="shared" si="39"/>
        <v>1.3333333333333335</v>
      </c>
      <c r="AH79" s="124">
        <f t="shared" si="40"/>
        <v>2.1773333333333338</v>
      </c>
      <c r="AI79" s="126">
        <f t="shared" si="41"/>
        <v>19</v>
      </c>
      <c r="AJ79" s="126">
        <f t="shared" si="42"/>
        <v>32</v>
      </c>
      <c r="AK79" s="126">
        <f t="shared" si="43"/>
        <v>39</v>
      </c>
      <c r="AL79" s="126">
        <f t="shared" si="44"/>
        <v>8.3333334400000005</v>
      </c>
      <c r="AM79" s="127">
        <v>214.3244</v>
      </c>
      <c r="AN79" s="128" t="s">
        <v>244</v>
      </c>
      <c r="AO79" s="224">
        <v>86.25</v>
      </c>
      <c r="AP79" s="267"/>
    </row>
    <row r="80" spans="1:42" ht="20.25" customHeight="1" thickBot="1" x14ac:dyDescent="0.3">
      <c r="A80" s="118">
        <v>99</v>
      </c>
      <c r="B80" s="119" t="s">
        <v>20</v>
      </c>
      <c r="C80" s="119" t="s">
        <v>197</v>
      </c>
      <c r="D80" s="120" t="s">
        <v>48</v>
      </c>
      <c r="E80" s="121">
        <v>4</v>
      </c>
      <c r="F80" s="122">
        <v>10</v>
      </c>
      <c r="G80" s="122">
        <v>6</v>
      </c>
      <c r="H80" s="123">
        <f t="shared" si="30"/>
        <v>0.66666666666666652</v>
      </c>
      <c r="I80" s="122">
        <f t="shared" si="31"/>
        <v>2.4485333333333328</v>
      </c>
      <c r="J80" s="124">
        <v>3</v>
      </c>
      <c r="K80" s="124">
        <v>7</v>
      </c>
      <c r="L80" s="124">
        <v>10</v>
      </c>
      <c r="M80" s="125">
        <f t="shared" si="45"/>
        <v>0.66666666666666652</v>
      </c>
      <c r="N80" s="124">
        <f t="shared" si="32"/>
        <v>3.3023999999999991</v>
      </c>
      <c r="O80" s="122">
        <v>3</v>
      </c>
      <c r="P80" s="122">
        <v>8</v>
      </c>
      <c r="Q80" s="122">
        <v>9</v>
      </c>
      <c r="R80" s="123">
        <f t="shared" si="33"/>
        <v>0.33333333333333348</v>
      </c>
      <c r="S80" s="122">
        <f t="shared" si="34"/>
        <v>1.3578666666666672</v>
      </c>
      <c r="T80" s="124">
        <v>4</v>
      </c>
      <c r="U80" s="124">
        <v>3</v>
      </c>
      <c r="V80" s="124">
        <v>3</v>
      </c>
      <c r="W80" s="125">
        <f t="shared" si="35"/>
        <v>3</v>
      </c>
      <c r="X80" s="124">
        <f t="shared" si="36"/>
        <v>5.0579999999999998</v>
      </c>
      <c r="Y80" s="122">
        <v>2</v>
      </c>
      <c r="Z80" s="122">
        <v>4</v>
      </c>
      <c r="AA80" s="122">
        <v>4</v>
      </c>
      <c r="AB80" s="123">
        <f t="shared" si="37"/>
        <v>0.66666666666666674</v>
      </c>
      <c r="AC80" s="122">
        <f t="shared" si="38"/>
        <v>1.2540000000000002</v>
      </c>
      <c r="AD80" s="124">
        <v>1</v>
      </c>
      <c r="AE80" s="124">
        <v>4</v>
      </c>
      <c r="AF80" s="124">
        <v>5</v>
      </c>
      <c r="AG80" s="125">
        <f t="shared" si="39"/>
        <v>-0.33333333333333326</v>
      </c>
      <c r="AH80" s="124">
        <f t="shared" si="40"/>
        <v>-0.54433333333333322</v>
      </c>
      <c r="AI80" s="126">
        <f t="shared" si="41"/>
        <v>17</v>
      </c>
      <c r="AJ80" s="126">
        <f t="shared" si="42"/>
        <v>36</v>
      </c>
      <c r="AK80" s="126">
        <f t="shared" si="43"/>
        <v>37</v>
      </c>
      <c r="AL80" s="126">
        <f t="shared" si="44"/>
        <v>5.000000120000001</v>
      </c>
      <c r="AM80" s="127">
        <v>212.1695</v>
      </c>
      <c r="AN80" s="128" t="s">
        <v>244</v>
      </c>
      <c r="AO80" s="224">
        <v>87.49</v>
      </c>
      <c r="AP80" s="267"/>
    </row>
    <row r="81" spans="1:42" ht="20.25" customHeight="1" thickBot="1" x14ac:dyDescent="0.3">
      <c r="A81" s="118">
        <v>102</v>
      </c>
      <c r="B81" s="119" t="s">
        <v>20</v>
      </c>
      <c r="C81" s="119" t="s">
        <v>216</v>
      </c>
      <c r="D81" s="120" t="s">
        <v>217</v>
      </c>
      <c r="E81" s="121">
        <v>4</v>
      </c>
      <c r="F81" s="122">
        <v>13</v>
      </c>
      <c r="G81" s="122">
        <v>3</v>
      </c>
      <c r="H81" s="123">
        <f t="shared" si="30"/>
        <v>-0.33333333333333304</v>
      </c>
      <c r="I81" s="122">
        <f t="shared" si="31"/>
        <v>-1.2242666666666655</v>
      </c>
      <c r="J81" s="124">
        <v>4</v>
      </c>
      <c r="K81" s="124">
        <v>11</v>
      </c>
      <c r="L81" s="124">
        <v>5</v>
      </c>
      <c r="M81" s="125">
        <f t="shared" si="45"/>
        <v>0.33333333333333348</v>
      </c>
      <c r="N81" s="124">
        <f t="shared" si="32"/>
        <v>1.6512000000000007</v>
      </c>
      <c r="O81" s="122">
        <v>4</v>
      </c>
      <c r="P81" s="122">
        <v>10</v>
      </c>
      <c r="Q81" s="122">
        <v>6</v>
      </c>
      <c r="R81" s="123">
        <f t="shared" si="33"/>
        <v>0.66666666666666652</v>
      </c>
      <c r="S81" s="122">
        <f t="shared" si="34"/>
        <v>2.7157333333333327</v>
      </c>
      <c r="T81" s="124">
        <v>3</v>
      </c>
      <c r="U81" s="124">
        <v>7</v>
      </c>
      <c r="V81" s="124">
        <v>0</v>
      </c>
      <c r="W81" s="125">
        <f t="shared" si="35"/>
        <v>0.66666666666666652</v>
      </c>
      <c r="X81" s="124">
        <f t="shared" si="36"/>
        <v>1.1239999999999997</v>
      </c>
      <c r="Y81" s="122">
        <v>1</v>
      </c>
      <c r="Z81" s="122">
        <v>7</v>
      </c>
      <c r="AA81" s="122">
        <v>2</v>
      </c>
      <c r="AB81" s="123">
        <f t="shared" si="37"/>
        <v>-1.3333333333333335</v>
      </c>
      <c r="AC81" s="122">
        <f t="shared" si="38"/>
        <v>-2.5080000000000005</v>
      </c>
      <c r="AD81" s="124">
        <v>1</v>
      </c>
      <c r="AE81" s="124">
        <v>2</v>
      </c>
      <c r="AF81" s="124">
        <v>7</v>
      </c>
      <c r="AG81" s="125">
        <f t="shared" si="39"/>
        <v>0.33333333333333337</v>
      </c>
      <c r="AH81" s="124">
        <f t="shared" si="40"/>
        <v>0.54433333333333345</v>
      </c>
      <c r="AI81" s="126">
        <f t="shared" si="41"/>
        <v>17</v>
      </c>
      <c r="AJ81" s="126">
        <f t="shared" si="42"/>
        <v>50</v>
      </c>
      <c r="AK81" s="126">
        <f t="shared" si="43"/>
        <v>23</v>
      </c>
      <c r="AL81" s="126">
        <f t="shared" si="44"/>
        <v>0.33333350000000195</v>
      </c>
      <c r="AM81" s="127">
        <v>202.245</v>
      </c>
      <c r="AN81" s="128" t="s">
        <v>244</v>
      </c>
      <c r="AO81" s="224">
        <v>92.55</v>
      </c>
      <c r="AP81" s="267"/>
    </row>
    <row r="82" spans="1:42" ht="20.25" customHeight="1" thickBot="1" x14ac:dyDescent="0.3">
      <c r="A82" s="139">
        <v>116</v>
      </c>
      <c r="B82" s="192" t="s">
        <v>20</v>
      </c>
      <c r="C82" s="192" t="s">
        <v>236</v>
      </c>
      <c r="D82" s="195" t="s">
        <v>237</v>
      </c>
      <c r="E82" s="198">
        <v>0</v>
      </c>
      <c r="F82" s="202">
        <v>0</v>
      </c>
      <c r="G82" s="202">
        <v>0</v>
      </c>
      <c r="H82" s="144">
        <f t="shared" ref="H82:H113" si="46">E82-F82/3</f>
        <v>0</v>
      </c>
      <c r="I82" s="202">
        <f t="shared" ref="I82:I113" si="47">H82*3.6728</f>
        <v>0</v>
      </c>
      <c r="J82" s="202">
        <v>0</v>
      </c>
      <c r="K82" s="202">
        <v>0</v>
      </c>
      <c r="L82" s="202">
        <v>0</v>
      </c>
      <c r="M82" s="144">
        <f t="shared" si="45"/>
        <v>0</v>
      </c>
      <c r="N82" s="202">
        <f t="shared" ref="N82:N113" si="48">M82*4.9536</f>
        <v>0</v>
      </c>
      <c r="O82" s="202">
        <v>0</v>
      </c>
      <c r="P82" s="202">
        <v>0</v>
      </c>
      <c r="Q82" s="202">
        <v>0</v>
      </c>
      <c r="R82" s="144">
        <f t="shared" ref="R82:R113" si="49">O82-P82/3</f>
        <v>0</v>
      </c>
      <c r="S82" s="202">
        <f t="shared" ref="S82:S113" si="50">R82*4.0736</f>
        <v>0</v>
      </c>
      <c r="T82" s="202">
        <v>0</v>
      </c>
      <c r="U82" s="202">
        <v>0</v>
      </c>
      <c r="V82" s="202">
        <v>0</v>
      </c>
      <c r="W82" s="144">
        <f t="shared" ref="W82:W113" si="51">T82-U82/3</f>
        <v>0</v>
      </c>
      <c r="X82" s="202">
        <f t="shared" ref="X82:X113" si="52">W82*1.686</f>
        <v>0</v>
      </c>
      <c r="Y82" s="202">
        <v>0</v>
      </c>
      <c r="Z82" s="202">
        <v>0</v>
      </c>
      <c r="AA82" s="202">
        <v>0</v>
      </c>
      <c r="AB82" s="144">
        <f t="shared" ref="AB82:AB113" si="53">Y82-Z82/3</f>
        <v>0</v>
      </c>
      <c r="AC82" s="202">
        <f t="shared" ref="AC82:AC113" si="54">AB82*1.881</f>
        <v>0</v>
      </c>
      <c r="AD82" s="202">
        <v>0</v>
      </c>
      <c r="AE82" s="202">
        <v>0</v>
      </c>
      <c r="AF82" s="202">
        <v>0</v>
      </c>
      <c r="AG82" s="144">
        <f t="shared" ref="AG82:AG113" si="55">AD82-AE82/3</f>
        <v>0</v>
      </c>
      <c r="AH82" s="202">
        <f t="shared" ref="AH82:AH113" si="56">AG82*1.633</f>
        <v>0</v>
      </c>
      <c r="AI82" s="207">
        <f t="shared" ref="AI82:AI113" si="57">E82+J82+O82+T82+Y82+AD82</f>
        <v>0</v>
      </c>
      <c r="AJ82" s="207">
        <f t="shared" ref="AJ82:AJ113" si="58">F82+K82+P82+U82+Z82+AE82</f>
        <v>0</v>
      </c>
      <c r="AK82" s="207">
        <f t="shared" ref="AK82:AK113" si="59">G82+L82+Q82+V82+AA82+AF82</f>
        <v>0</v>
      </c>
      <c r="AL82" s="207">
        <f t="shared" ref="AL82:AL113" si="60">AI82-AJ82*0.33333333</f>
        <v>0</v>
      </c>
      <c r="AM82" s="210">
        <f>SUM(I82,N82,S82,X82,AC82,AH82,194)</f>
        <v>194</v>
      </c>
      <c r="AN82" s="147" t="s">
        <v>244</v>
      </c>
      <c r="AO82" s="226" t="s">
        <v>230</v>
      </c>
      <c r="AP82" s="269"/>
    </row>
    <row r="83" spans="1:42" ht="20.25" customHeight="1" thickBot="1" x14ac:dyDescent="0.3">
      <c r="A83" s="29">
        <v>14</v>
      </c>
      <c r="B83" s="30" t="s">
        <v>20</v>
      </c>
      <c r="C83" s="30" t="s">
        <v>52</v>
      </c>
      <c r="D83" s="31" t="s">
        <v>53</v>
      </c>
      <c r="E83" s="201">
        <v>17</v>
      </c>
      <c r="F83" s="32">
        <v>2</v>
      </c>
      <c r="G83" s="32">
        <v>1</v>
      </c>
      <c r="H83" s="24">
        <f t="shared" si="46"/>
        <v>16.333333333333332</v>
      </c>
      <c r="I83" s="32">
        <f t="shared" si="47"/>
        <v>59.989066666666666</v>
      </c>
      <c r="J83" s="32">
        <v>8</v>
      </c>
      <c r="K83" s="32">
        <v>3</v>
      </c>
      <c r="L83" s="32">
        <v>9</v>
      </c>
      <c r="M83" s="24">
        <f t="shared" si="45"/>
        <v>7</v>
      </c>
      <c r="N83" s="32">
        <f t="shared" si="48"/>
        <v>34.675199999999997</v>
      </c>
      <c r="O83" s="32">
        <v>19</v>
      </c>
      <c r="P83" s="32">
        <v>0</v>
      </c>
      <c r="Q83" s="32">
        <v>1</v>
      </c>
      <c r="R83" s="24">
        <f t="shared" si="49"/>
        <v>19</v>
      </c>
      <c r="S83" s="32">
        <f t="shared" si="50"/>
        <v>77.398399999999995</v>
      </c>
      <c r="T83" s="32">
        <v>10</v>
      </c>
      <c r="U83" s="32">
        <v>0</v>
      </c>
      <c r="V83" s="32">
        <v>0</v>
      </c>
      <c r="W83" s="24">
        <f t="shared" si="51"/>
        <v>10</v>
      </c>
      <c r="X83" s="32">
        <f t="shared" si="52"/>
        <v>16.86</v>
      </c>
      <c r="Y83" s="32">
        <v>10</v>
      </c>
      <c r="Z83" s="32">
        <v>0</v>
      </c>
      <c r="AA83" s="32">
        <v>0</v>
      </c>
      <c r="AB83" s="24">
        <f t="shared" si="53"/>
        <v>10</v>
      </c>
      <c r="AC83" s="32">
        <f t="shared" si="54"/>
        <v>18.809999999999999</v>
      </c>
      <c r="AD83" s="32">
        <v>7</v>
      </c>
      <c r="AE83" s="32">
        <v>3</v>
      </c>
      <c r="AF83" s="32">
        <v>0</v>
      </c>
      <c r="AG83" s="24">
        <f t="shared" si="55"/>
        <v>6</v>
      </c>
      <c r="AH83" s="32">
        <f t="shared" si="56"/>
        <v>9.798</v>
      </c>
      <c r="AI83" s="33">
        <f t="shared" si="57"/>
        <v>71</v>
      </c>
      <c r="AJ83" s="33">
        <f t="shared" si="58"/>
        <v>8</v>
      </c>
      <c r="AK83" s="33">
        <f t="shared" si="59"/>
        <v>11</v>
      </c>
      <c r="AL83" s="33">
        <f t="shared" si="60"/>
        <v>68.333333359999997</v>
      </c>
      <c r="AM83" s="34">
        <v>403.58510000000001</v>
      </c>
      <c r="AN83" s="35" t="s">
        <v>54</v>
      </c>
      <c r="AO83" s="228">
        <v>7.25</v>
      </c>
      <c r="AP83" s="267">
        <v>29</v>
      </c>
    </row>
    <row r="84" spans="1:42" ht="20.25" customHeight="1" thickBot="1" x14ac:dyDescent="0.3">
      <c r="A84" s="53">
        <v>18</v>
      </c>
      <c r="B84" s="54" t="s">
        <v>20</v>
      </c>
      <c r="C84" s="54" t="s">
        <v>27</v>
      </c>
      <c r="D84" s="55" t="s">
        <v>63</v>
      </c>
      <c r="E84" s="56">
        <v>17</v>
      </c>
      <c r="F84" s="57">
        <v>3</v>
      </c>
      <c r="G84" s="57">
        <v>0</v>
      </c>
      <c r="H84" s="58">
        <f t="shared" si="46"/>
        <v>16</v>
      </c>
      <c r="I84" s="57">
        <f t="shared" si="47"/>
        <v>58.764800000000001</v>
      </c>
      <c r="J84" s="57">
        <v>5</v>
      </c>
      <c r="K84" s="57">
        <v>5</v>
      </c>
      <c r="L84" s="57">
        <v>10</v>
      </c>
      <c r="M84" s="58">
        <f t="shared" si="45"/>
        <v>3.333333333333333</v>
      </c>
      <c r="N84" s="57">
        <f t="shared" si="48"/>
        <v>16.511999999999997</v>
      </c>
      <c r="O84" s="57">
        <v>16</v>
      </c>
      <c r="P84" s="57">
        <v>4</v>
      </c>
      <c r="Q84" s="57">
        <v>0</v>
      </c>
      <c r="R84" s="58">
        <f t="shared" si="49"/>
        <v>14.666666666666666</v>
      </c>
      <c r="S84" s="57">
        <f t="shared" si="50"/>
        <v>59.746133333333326</v>
      </c>
      <c r="T84" s="57">
        <v>9</v>
      </c>
      <c r="U84" s="57">
        <v>1</v>
      </c>
      <c r="V84" s="57">
        <v>0</v>
      </c>
      <c r="W84" s="58">
        <f t="shared" si="51"/>
        <v>8.6666666666666661</v>
      </c>
      <c r="X84" s="57">
        <f t="shared" si="52"/>
        <v>14.611999999999998</v>
      </c>
      <c r="Y84" s="57">
        <v>10</v>
      </c>
      <c r="Z84" s="57">
        <v>0</v>
      </c>
      <c r="AA84" s="57">
        <v>0</v>
      </c>
      <c r="AB84" s="58">
        <f t="shared" si="53"/>
        <v>10</v>
      </c>
      <c r="AC84" s="57">
        <f t="shared" si="54"/>
        <v>18.809999999999999</v>
      </c>
      <c r="AD84" s="57">
        <v>8</v>
      </c>
      <c r="AE84" s="57">
        <v>2</v>
      </c>
      <c r="AF84" s="57">
        <v>0</v>
      </c>
      <c r="AG84" s="58">
        <f t="shared" si="55"/>
        <v>7.333333333333333</v>
      </c>
      <c r="AH84" s="57">
        <f t="shared" si="56"/>
        <v>11.975333333333333</v>
      </c>
      <c r="AI84" s="59">
        <f t="shared" si="57"/>
        <v>65</v>
      </c>
      <c r="AJ84" s="59">
        <f t="shared" si="58"/>
        <v>15</v>
      </c>
      <c r="AK84" s="59">
        <f t="shared" si="59"/>
        <v>10</v>
      </c>
      <c r="AL84" s="59">
        <f t="shared" si="60"/>
        <v>60.000000049999997</v>
      </c>
      <c r="AM84" s="60">
        <v>367.34160000000003</v>
      </c>
      <c r="AN84" s="61" t="s">
        <v>54</v>
      </c>
      <c r="AO84" s="229">
        <v>14.91</v>
      </c>
      <c r="AP84" s="267"/>
    </row>
    <row r="85" spans="1:42" ht="20.25" customHeight="1" thickBot="1" x14ac:dyDescent="0.3">
      <c r="A85" s="84">
        <v>26</v>
      </c>
      <c r="B85" s="85" t="s">
        <v>20</v>
      </c>
      <c r="C85" s="85" t="s">
        <v>79</v>
      </c>
      <c r="D85" s="86" t="s">
        <v>81</v>
      </c>
      <c r="E85" s="87">
        <v>14</v>
      </c>
      <c r="F85" s="88">
        <v>5</v>
      </c>
      <c r="G85" s="88">
        <v>1</v>
      </c>
      <c r="H85" s="89">
        <f t="shared" si="46"/>
        <v>12.333333333333334</v>
      </c>
      <c r="I85" s="88">
        <f t="shared" si="47"/>
        <v>45.297866666666671</v>
      </c>
      <c r="J85" s="88">
        <v>6</v>
      </c>
      <c r="K85" s="88">
        <v>11</v>
      </c>
      <c r="L85" s="88">
        <v>3</v>
      </c>
      <c r="M85" s="89">
        <f t="shared" si="45"/>
        <v>2.3333333333333335</v>
      </c>
      <c r="N85" s="88">
        <f t="shared" si="48"/>
        <v>11.558400000000001</v>
      </c>
      <c r="O85" s="88">
        <v>17</v>
      </c>
      <c r="P85" s="88">
        <v>2</v>
      </c>
      <c r="Q85" s="88">
        <v>1</v>
      </c>
      <c r="R85" s="89">
        <f t="shared" si="49"/>
        <v>16.333333333333332</v>
      </c>
      <c r="S85" s="88">
        <f t="shared" si="50"/>
        <v>66.535466666666665</v>
      </c>
      <c r="T85" s="88">
        <v>2</v>
      </c>
      <c r="U85" s="88">
        <v>6</v>
      </c>
      <c r="V85" s="88">
        <v>2</v>
      </c>
      <c r="W85" s="89">
        <f t="shared" si="51"/>
        <v>0</v>
      </c>
      <c r="X85" s="88">
        <f t="shared" si="52"/>
        <v>0</v>
      </c>
      <c r="Y85" s="88">
        <v>5</v>
      </c>
      <c r="Z85" s="88">
        <v>5</v>
      </c>
      <c r="AA85" s="88">
        <v>0</v>
      </c>
      <c r="AB85" s="89">
        <f t="shared" si="53"/>
        <v>3.333333333333333</v>
      </c>
      <c r="AC85" s="88">
        <f t="shared" si="54"/>
        <v>6.27</v>
      </c>
      <c r="AD85" s="88">
        <v>8</v>
      </c>
      <c r="AE85" s="88">
        <v>2</v>
      </c>
      <c r="AF85" s="88">
        <v>0</v>
      </c>
      <c r="AG85" s="89">
        <f t="shared" si="55"/>
        <v>7.333333333333333</v>
      </c>
      <c r="AH85" s="88">
        <f t="shared" si="56"/>
        <v>11.975333333333333</v>
      </c>
      <c r="AI85" s="90">
        <f t="shared" si="57"/>
        <v>52</v>
      </c>
      <c r="AJ85" s="90">
        <f t="shared" si="58"/>
        <v>31</v>
      </c>
      <c r="AK85" s="90">
        <f t="shared" si="59"/>
        <v>7</v>
      </c>
      <c r="AL85" s="90">
        <f t="shared" si="60"/>
        <v>41.666666769999999</v>
      </c>
      <c r="AM85" s="91">
        <v>330.84339999999997</v>
      </c>
      <c r="AN85" s="92" t="s">
        <v>54</v>
      </c>
      <c r="AO85" s="230">
        <v>25.61</v>
      </c>
      <c r="AP85" s="267"/>
    </row>
    <row r="86" spans="1:42" ht="20.25" customHeight="1" thickBot="1" x14ac:dyDescent="0.3">
      <c r="A86" s="84">
        <v>27</v>
      </c>
      <c r="B86" s="85" t="s">
        <v>20</v>
      </c>
      <c r="C86" s="85" t="s">
        <v>82</v>
      </c>
      <c r="D86" s="86" t="s">
        <v>83</v>
      </c>
      <c r="E86" s="87">
        <v>11</v>
      </c>
      <c r="F86" s="88">
        <v>8</v>
      </c>
      <c r="G86" s="88">
        <v>1</v>
      </c>
      <c r="H86" s="89">
        <f t="shared" si="46"/>
        <v>8.3333333333333339</v>
      </c>
      <c r="I86" s="88">
        <f t="shared" si="47"/>
        <v>30.606666666666669</v>
      </c>
      <c r="J86" s="88">
        <v>7</v>
      </c>
      <c r="K86" s="88">
        <v>9</v>
      </c>
      <c r="L86" s="88">
        <v>4</v>
      </c>
      <c r="M86" s="89">
        <f t="shared" si="45"/>
        <v>4</v>
      </c>
      <c r="N86" s="88">
        <f t="shared" si="48"/>
        <v>19.814399999999999</v>
      </c>
      <c r="O86" s="88">
        <v>15</v>
      </c>
      <c r="P86" s="88">
        <v>5</v>
      </c>
      <c r="Q86" s="88">
        <v>0</v>
      </c>
      <c r="R86" s="89">
        <f t="shared" si="49"/>
        <v>13.333333333333334</v>
      </c>
      <c r="S86" s="88">
        <f t="shared" si="50"/>
        <v>54.314666666666668</v>
      </c>
      <c r="T86" s="88">
        <v>10</v>
      </c>
      <c r="U86" s="88">
        <v>0</v>
      </c>
      <c r="V86" s="88">
        <v>0</v>
      </c>
      <c r="W86" s="89">
        <f t="shared" si="51"/>
        <v>10</v>
      </c>
      <c r="X86" s="88">
        <f t="shared" si="52"/>
        <v>16.86</v>
      </c>
      <c r="Y86" s="88">
        <v>10</v>
      </c>
      <c r="Z86" s="88">
        <v>0</v>
      </c>
      <c r="AA86" s="88">
        <v>0</v>
      </c>
      <c r="AB86" s="89">
        <f t="shared" si="53"/>
        <v>10</v>
      </c>
      <c r="AC86" s="88">
        <f t="shared" si="54"/>
        <v>18.809999999999999</v>
      </c>
      <c r="AD86" s="88">
        <v>3</v>
      </c>
      <c r="AE86" s="88">
        <v>6</v>
      </c>
      <c r="AF86" s="88">
        <v>1</v>
      </c>
      <c r="AG86" s="89">
        <f t="shared" si="55"/>
        <v>1</v>
      </c>
      <c r="AH86" s="88">
        <f t="shared" si="56"/>
        <v>1.633</v>
      </c>
      <c r="AI86" s="90">
        <f t="shared" si="57"/>
        <v>56</v>
      </c>
      <c r="AJ86" s="90">
        <f t="shared" si="58"/>
        <v>28</v>
      </c>
      <c r="AK86" s="90">
        <f t="shared" si="59"/>
        <v>6</v>
      </c>
      <c r="AL86" s="90">
        <f t="shared" si="60"/>
        <v>46.666666759999998</v>
      </c>
      <c r="AM86" s="91">
        <v>329.79419999999999</v>
      </c>
      <c r="AN86" s="92" t="s">
        <v>54</v>
      </c>
      <c r="AO86" s="230">
        <v>25.97</v>
      </c>
      <c r="AP86" s="267"/>
    </row>
    <row r="87" spans="1:42" ht="20.25" customHeight="1" thickBot="1" x14ac:dyDescent="0.3">
      <c r="A87" s="84">
        <v>28</v>
      </c>
      <c r="B87" s="85" t="s">
        <v>20</v>
      </c>
      <c r="C87" s="85" t="s">
        <v>84</v>
      </c>
      <c r="D87" s="86" t="s">
        <v>85</v>
      </c>
      <c r="E87" s="87">
        <v>14</v>
      </c>
      <c r="F87" s="88">
        <v>6</v>
      </c>
      <c r="G87" s="88">
        <v>0</v>
      </c>
      <c r="H87" s="89">
        <f t="shared" si="46"/>
        <v>12</v>
      </c>
      <c r="I87" s="88">
        <f t="shared" si="47"/>
        <v>44.073599999999999</v>
      </c>
      <c r="J87" s="88">
        <v>4</v>
      </c>
      <c r="K87" s="88">
        <v>8</v>
      </c>
      <c r="L87" s="88">
        <v>8</v>
      </c>
      <c r="M87" s="89">
        <f t="shared" si="45"/>
        <v>1.3333333333333335</v>
      </c>
      <c r="N87" s="88">
        <f t="shared" si="48"/>
        <v>6.6048</v>
      </c>
      <c r="O87" s="88">
        <v>17</v>
      </c>
      <c r="P87" s="88">
        <v>3</v>
      </c>
      <c r="Q87" s="88">
        <v>0</v>
      </c>
      <c r="R87" s="89">
        <f t="shared" si="49"/>
        <v>16</v>
      </c>
      <c r="S87" s="88">
        <f t="shared" si="50"/>
        <v>65.177599999999998</v>
      </c>
      <c r="T87" s="88">
        <v>6</v>
      </c>
      <c r="U87" s="88">
        <v>4</v>
      </c>
      <c r="V87" s="88">
        <v>0</v>
      </c>
      <c r="W87" s="89">
        <f t="shared" si="51"/>
        <v>4.666666666666667</v>
      </c>
      <c r="X87" s="88">
        <f t="shared" si="52"/>
        <v>7.8680000000000003</v>
      </c>
      <c r="Y87" s="88">
        <v>9</v>
      </c>
      <c r="Z87" s="88">
        <v>1</v>
      </c>
      <c r="AA87" s="88">
        <v>0</v>
      </c>
      <c r="AB87" s="89">
        <f t="shared" si="53"/>
        <v>8.6666666666666661</v>
      </c>
      <c r="AC87" s="88">
        <f t="shared" si="54"/>
        <v>16.302</v>
      </c>
      <c r="AD87" s="88">
        <v>0</v>
      </c>
      <c r="AE87" s="88">
        <v>1</v>
      </c>
      <c r="AF87" s="88">
        <v>9</v>
      </c>
      <c r="AG87" s="89">
        <f t="shared" si="55"/>
        <v>-0.33333333333333331</v>
      </c>
      <c r="AH87" s="88">
        <f t="shared" si="56"/>
        <v>-0.54433333333333334</v>
      </c>
      <c r="AI87" s="90">
        <f t="shared" si="57"/>
        <v>50</v>
      </c>
      <c r="AJ87" s="90">
        <f t="shared" si="58"/>
        <v>23</v>
      </c>
      <c r="AK87" s="90">
        <f t="shared" si="59"/>
        <v>17</v>
      </c>
      <c r="AL87" s="90">
        <f t="shared" si="60"/>
        <v>42.333333410000002</v>
      </c>
      <c r="AM87" s="91">
        <v>326.01159999999999</v>
      </c>
      <c r="AN87" s="92" t="s">
        <v>54</v>
      </c>
      <c r="AO87" s="230">
        <v>27.26</v>
      </c>
      <c r="AP87" s="267"/>
    </row>
    <row r="88" spans="1:42" ht="20.25" customHeight="1" thickBot="1" x14ac:dyDescent="0.3">
      <c r="A88" s="84">
        <v>29</v>
      </c>
      <c r="B88" s="85" t="s">
        <v>20</v>
      </c>
      <c r="C88" s="85" t="s">
        <v>86</v>
      </c>
      <c r="D88" s="86" t="s">
        <v>87</v>
      </c>
      <c r="E88" s="87">
        <v>12</v>
      </c>
      <c r="F88" s="88">
        <v>5</v>
      </c>
      <c r="G88" s="88">
        <v>3</v>
      </c>
      <c r="H88" s="89">
        <f t="shared" si="46"/>
        <v>10.333333333333334</v>
      </c>
      <c r="I88" s="88">
        <f t="shared" si="47"/>
        <v>37.952266666666667</v>
      </c>
      <c r="J88" s="88">
        <v>5</v>
      </c>
      <c r="K88" s="88">
        <v>2</v>
      </c>
      <c r="L88" s="88">
        <v>13</v>
      </c>
      <c r="M88" s="89">
        <f t="shared" si="45"/>
        <v>4.333333333333333</v>
      </c>
      <c r="N88" s="88">
        <f t="shared" si="48"/>
        <v>21.465599999999998</v>
      </c>
      <c r="O88" s="88">
        <v>12</v>
      </c>
      <c r="P88" s="88">
        <v>3</v>
      </c>
      <c r="Q88" s="88">
        <v>5</v>
      </c>
      <c r="R88" s="89">
        <f t="shared" si="49"/>
        <v>11</v>
      </c>
      <c r="S88" s="88">
        <f t="shared" si="50"/>
        <v>44.809599999999996</v>
      </c>
      <c r="T88" s="88">
        <v>5</v>
      </c>
      <c r="U88" s="88">
        <v>3</v>
      </c>
      <c r="V88" s="88">
        <v>2</v>
      </c>
      <c r="W88" s="89">
        <f t="shared" si="51"/>
        <v>4</v>
      </c>
      <c r="X88" s="88">
        <f t="shared" si="52"/>
        <v>6.7439999999999998</v>
      </c>
      <c r="Y88" s="88">
        <v>10</v>
      </c>
      <c r="Z88" s="88">
        <v>0</v>
      </c>
      <c r="AA88" s="88">
        <v>0</v>
      </c>
      <c r="AB88" s="89">
        <f t="shared" si="53"/>
        <v>10</v>
      </c>
      <c r="AC88" s="88">
        <f t="shared" si="54"/>
        <v>18.809999999999999</v>
      </c>
      <c r="AD88" s="88">
        <v>3</v>
      </c>
      <c r="AE88" s="88">
        <v>0</v>
      </c>
      <c r="AF88" s="88">
        <v>7</v>
      </c>
      <c r="AG88" s="89">
        <f t="shared" si="55"/>
        <v>3</v>
      </c>
      <c r="AH88" s="88">
        <f t="shared" si="56"/>
        <v>4.899</v>
      </c>
      <c r="AI88" s="90">
        <f t="shared" si="57"/>
        <v>47</v>
      </c>
      <c r="AJ88" s="90">
        <f t="shared" si="58"/>
        <v>13</v>
      </c>
      <c r="AK88" s="90">
        <f t="shared" si="59"/>
        <v>30</v>
      </c>
      <c r="AL88" s="90">
        <f t="shared" si="60"/>
        <v>42.666666710000001</v>
      </c>
      <c r="AM88" s="91">
        <v>325.97579999999999</v>
      </c>
      <c r="AN88" s="92" t="s">
        <v>54</v>
      </c>
      <c r="AO88" s="230">
        <v>27.27</v>
      </c>
      <c r="AP88" s="267"/>
    </row>
    <row r="89" spans="1:42" ht="20.25" customHeight="1" thickBot="1" x14ac:dyDescent="0.3">
      <c r="A89" s="84">
        <v>31</v>
      </c>
      <c r="B89" s="85" t="s">
        <v>20</v>
      </c>
      <c r="C89" s="85" t="s">
        <v>90</v>
      </c>
      <c r="D89" s="86" t="s">
        <v>91</v>
      </c>
      <c r="E89" s="87">
        <v>12</v>
      </c>
      <c r="F89" s="88">
        <v>6</v>
      </c>
      <c r="G89" s="88">
        <v>2</v>
      </c>
      <c r="H89" s="89">
        <f t="shared" si="46"/>
        <v>10</v>
      </c>
      <c r="I89" s="88">
        <f t="shared" si="47"/>
        <v>36.728000000000002</v>
      </c>
      <c r="J89" s="88">
        <v>4</v>
      </c>
      <c r="K89" s="88">
        <v>7</v>
      </c>
      <c r="L89" s="88">
        <v>9</v>
      </c>
      <c r="M89" s="89">
        <f>J89-K89*0.33333333</f>
        <v>1.66666669</v>
      </c>
      <c r="N89" s="88">
        <f t="shared" si="48"/>
        <v>8.2560001155839995</v>
      </c>
      <c r="O89" s="88">
        <v>14</v>
      </c>
      <c r="P89" s="88">
        <v>4</v>
      </c>
      <c r="Q89" s="88">
        <v>2</v>
      </c>
      <c r="R89" s="89">
        <f t="shared" si="49"/>
        <v>12.666666666666666</v>
      </c>
      <c r="S89" s="88">
        <f t="shared" si="50"/>
        <v>51.598933333333328</v>
      </c>
      <c r="T89" s="88">
        <v>7</v>
      </c>
      <c r="U89" s="88">
        <v>3</v>
      </c>
      <c r="V89" s="88">
        <v>0</v>
      </c>
      <c r="W89" s="89">
        <f t="shared" si="51"/>
        <v>6</v>
      </c>
      <c r="X89" s="88">
        <f t="shared" si="52"/>
        <v>10.116</v>
      </c>
      <c r="Y89" s="88">
        <v>9</v>
      </c>
      <c r="Z89" s="88">
        <v>0</v>
      </c>
      <c r="AA89" s="88">
        <v>1</v>
      </c>
      <c r="AB89" s="89">
        <f t="shared" si="53"/>
        <v>9</v>
      </c>
      <c r="AC89" s="88">
        <f t="shared" si="54"/>
        <v>16.928999999999998</v>
      </c>
      <c r="AD89" s="88">
        <v>6</v>
      </c>
      <c r="AE89" s="88">
        <v>3</v>
      </c>
      <c r="AF89" s="88">
        <v>1</v>
      </c>
      <c r="AG89" s="89">
        <f t="shared" si="55"/>
        <v>5</v>
      </c>
      <c r="AH89" s="88">
        <f t="shared" si="56"/>
        <v>8.1649999999999991</v>
      </c>
      <c r="AI89" s="90">
        <f t="shared" si="57"/>
        <v>52</v>
      </c>
      <c r="AJ89" s="90">
        <f t="shared" si="58"/>
        <v>23</v>
      </c>
      <c r="AK89" s="90">
        <f t="shared" si="59"/>
        <v>15</v>
      </c>
      <c r="AL89" s="90">
        <f t="shared" si="60"/>
        <v>44.333333410000002</v>
      </c>
      <c r="AM89" s="91">
        <v>319.63729999999998</v>
      </c>
      <c r="AN89" s="92" t="s">
        <v>54</v>
      </c>
      <c r="AO89" s="230">
        <v>29.52</v>
      </c>
      <c r="AP89" s="267"/>
    </row>
    <row r="90" spans="1:42" ht="20.25" customHeight="1" thickBot="1" x14ac:dyDescent="0.3">
      <c r="A90" s="94">
        <v>32</v>
      </c>
      <c r="B90" s="95" t="s">
        <v>20</v>
      </c>
      <c r="C90" s="95" t="s">
        <v>92</v>
      </c>
      <c r="D90" s="96" t="s">
        <v>93</v>
      </c>
      <c r="E90" s="97">
        <v>7</v>
      </c>
      <c r="F90" s="98">
        <v>8</v>
      </c>
      <c r="G90" s="98">
        <v>5</v>
      </c>
      <c r="H90" s="99">
        <f t="shared" si="46"/>
        <v>4.3333333333333339</v>
      </c>
      <c r="I90" s="98">
        <f t="shared" si="47"/>
        <v>15.915466666666669</v>
      </c>
      <c r="J90" s="98">
        <v>5</v>
      </c>
      <c r="K90" s="98">
        <v>9</v>
      </c>
      <c r="L90" s="98">
        <v>6</v>
      </c>
      <c r="M90" s="99">
        <f t="shared" ref="M90:M99" si="61">J90-K90/3</f>
        <v>2</v>
      </c>
      <c r="N90" s="98">
        <f t="shared" si="48"/>
        <v>9.9071999999999996</v>
      </c>
      <c r="O90" s="98">
        <v>16</v>
      </c>
      <c r="P90" s="98">
        <v>3</v>
      </c>
      <c r="Q90" s="98">
        <v>1</v>
      </c>
      <c r="R90" s="99">
        <f t="shared" si="49"/>
        <v>15</v>
      </c>
      <c r="S90" s="98">
        <f t="shared" si="50"/>
        <v>61.103999999999999</v>
      </c>
      <c r="T90" s="98">
        <v>7</v>
      </c>
      <c r="U90" s="98">
        <v>3</v>
      </c>
      <c r="V90" s="98">
        <v>0</v>
      </c>
      <c r="W90" s="99">
        <f t="shared" si="51"/>
        <v>6</v>
      </c>
      <c r="X90" s="98">
        <f t="shared" si="52"/>
        <v>10.116</v>
      </c>
      <c r="Y90" s="98">
        <v>7</v>
      </c>
      <c r="Z90" s="98">
        <v>1</v>
      </c>
      <c r="AA90" s="98">
        <v>2</v>
      </c>
      <c r="AB90" s="99">
        <f t="shared" si="53"/>
        <v>6.666666666666667</v>
      </c>
      <c r="AC90" s="98">
        <f t="shared" si="54"/>
        <v>12.540000000000001</v>
      </c>
      <c r="AD90" s="98">
        <v>7</v>
      </c>
      <c r="AE90" s="98">
        <v>3</v>
      </c>
      <c r="AF90" s="98">
        <v>0</v>
      </c>
      <c r="AG90" s="99">
        <f t="shared" si="55"/>
        <v>6</v>
      </c>
      <c r="AH90" s="98">
        <f t="shared" si="56"/>
        <v>9.798</v>
      </c>
      <c r="AI90" s="100">
        <f t="shared" si="57"/>
        <v>49</v>
      </c>
      <c r="AJ90" s="100">
        <f t="shared" si="58"/>
        <v>27</v>
      </c>
      <c r="AK90" s="100">
        <f t="shared" si="59"/>
        <v>14</v>
      </c>
      <c r="AL90" s="100">
        <f t="shared" si="60"/>
        <v>40.00000009</v>
      </c>
      <c r="AM90" s="101">
        <f>SUM(I90,N90,S90,X90,AC90,AH90,194)</f>
        <v>313.38066666666668</v>
      </c>
      <c r="AN90" s="102" t="s">
        <v>54</v>
      </c>
      <c r="AO90" s="231">
        <v>34.81</v>
      </c>
      <c r="AP90" s="267"/>
    </row>
    <row r="91" spans="1:42" ht="20.25" customHeight="1" thickBot="1" x14ac:dyDescent="0.3">
      <c r="A91" s="94">
        <v>33</v>
      </c>
      <c r="B91" s="95" t="s">
        <v>20</v>
      </c>
      <c r="C91" s="95" t="s">
        <v>88</v>
      </c>
      <c r="D91" s="96" t="s">
        <v>94</v>
      </c>
      <c r="E91" s="97">
        <v>10</v>
      </c>
      <c r="F91" s="98">
        <v>8</v>
      </c>
      <c r="G91" s="98">
        <v>2</v>
      </c>
      <c r="H91" s="99">
        <f t="shared" si="46"/>
        <v>7.3333333333333339</v>
      </c>
      <c r="I91" s="98">
        <f t="shared" si="47"/>
        <v>26.93386666666667</v>
      </c>
      <c r="J91" s="98">
        <v>4</v>
      </c>
      <c r="K91" s="98">
        <v>4</v>
      </c>
      <c r="L91" s="98">
        <v>12</v>
      </c>
      <c r="M91" s="99">
        <f t="shared" si="61"/>
        <v>2.666666666666667</v>
      </c>
      <c r="N91" s="98">
        <f t="shared" si="48"/>
        <v>13.2096</v>
      </c>
      <c r="O91" s="98">
        <v>12</v>
      </c>
      <c r="P91" s="98">
        <v>4</v>
      </c>
      <c r="Q91" s="98">
        <v>4</v>
      </c>
      <c r="R91" s="99">
        <f t="shared" si="49"/>
        <v>10.666666666666666</v>
      </c>
      <c r="S91" s="98">
        <f t="shared" si="50"/>
        <v>43.45173333333333</v>
      </c>
      <c r="T91" s="98">
        <v>8</v>
      </c>
      <c r="U91" s="98">
        <v>2</v>
      </c>
      <c r="V91" s="98">
        <v>0</v>
      </c>
      <c r="W91" s="99">
        <f t="shared" si="51"/>
        <v>7.333333333333333</v>
      </c>
      <c r="X91" s="98">
        <f t="shared" si="52"/>
        <v>12.363999999999999</v>
      </c>
      <c r="Y91" s="98">
        <v>10</v>
      </c>
      <c r="Z91" s="98">
        <v>0</v>
      </c>
      <c r="AA91" s="98">
        <v>0</v>
      </c>
      <c r="AB91" s="99">
        <f t="shared" si="53"/>
        <v>10</v>
      </c>
      <c r="AC91" s="98">
        <f t="shared" si="54"/>
        <v>18.809999999999999</v>
      </c>
      <c r="AD91" s="98">
        <v>5</v>
      </c>
      <c r="AE91" s="98">
        <v>2</v>
      </c>
      <c r="AF91" s="98">
        <v>3</v>
      </c>
      <c r="AG91" s="99">
        <f t="shared" si="55"/>
        <v>4.333333333333333</v>
      </c>
      <c r="AH91" s="98">
        <f t="shared" si="56"/>
        <v>7.0763333333333325</v>
      </c>
      <c r="AI91" s="100">
        <f t="shared" si="57"/>
        <v>49</v>
      </c>
      <c r="AJ91" s="100">
        <f t="shared" si="58"/>
        <v>20</v>
      </c>
      <c r="AK91" s="100">
        <f t="shared" si="59"/>
        <v>21</v>
      </c>
      <c r="AL91" s="100">
        <f t="shared" si="60"/>
        <v>42.333333400000001</v>
      </c>
      <c r="AM91" s="101">
        <v>310.85509999999999</v>
      </c>
      <c r="AN91" s="102" t="s">
        <v>54</v>
      </c>
      <c r="AO91" s="231">
        <v>32.81</v>
      </c>
      <c r="AP91" s="267"/>
    </row>
    <row r="92" spans="1:42" ht="20.25" customHeight="1" thickBot="1" x14ac:dyDescent="0.3">
      <c r="A92" s="94">
        <v>34</v>
      </c>
      <c r="B92" s="95" t="s">
        <v>20</v>
      </c>
      <c r="C92" s="95" t="s">
        <v>95</v>
      </c>
      <c r="D92" s="96" t="s">
        <v>96</v>
      </c>
      <c r="E92" s="97">
        <v>12</v>
      </c>
      <c r="F92" s="98">
        <v>8</v>
      </c>
      <c r="G92" s="98">
        <v>0</v>
      </c>
      <c r="H92" s="99">
        <f t="shared" si="46"/>
        <v>9.3333333333333339</v>
      </c>
      <c r="I92" s="98">
        <f t="shared" si="47"/>
        <v>34.279466666666671</v>
      </c>
      <c r="J92" s="98">
        <v>5</v>
      </c>
      <c r="K92" s="98">
        <v>8</v>
      </c>
      <c r="L92" s="98">
        <v>7</v>
      </c>
      <c r="M92" s="99">
        <f t="shared" si="61"/>
        <v>2.3333333333333335</v>
      </c>
      <c r="N92" s="98">
        <f t="shared" si="48"/>
        <v>11.558400000000001</v>
      </c>
      <c r="O92" s="98">
        <v>17</v>
      </c>
      <c r="P92" s="98">
        <v>3</v>
      </c>
      <c r="Q92" s="98">
        <v>0</v>
      </c>
      <c r="R92" s="99">
        <f t="shared" si="49"/>
        <v>16</v>
      </c>
      <c r="S92" s="98">
        <f t="shared" si="50"/>
        <v>65.177599999999998</v>
      </c>
      <c r="T92" s="98">
        <v>5</v>
      </c>
      <c r="U92" s="98">
        <v>5</v>
      </c>
      <c r="V92" s="98">
        <v>0</v>
      </c>
      <c r="W92" s="99">
        <f t="shared" si="51"/>
        <v>3.333333333333333</v>
      </c>
      <c r="X92" s="98">
        <f t="shared" si="52"/>
        <v>5.6199999999999992</v>
      </c>
      <c r="Y92" s="98">
        <v>2</v>
      </c>
      <c r="Z92" s="98">
        <v>5</v>
      </c>
      <c r="AA92" s="98">
        <v>3</v>
      </c>
      <c r="AB92" s="99">
        <f t="shared" si="53"/>
        <v>0.33333333333333326</v>
      </c>
      <c r="AC92" s="98">
        <f t="shared" si="54"/>
        <v>0.62699999999999989</v>
      </c>
      <c r="AD92" s="98">
        <v>0</v>
      </c>
      <c r="AE92" s="98">
        <v>0</v>
      </c>
      <c r="AF92" s="98">
        <v>10</v>
      </c>
      <c r="AG92" s="99">
        <f t="shared" si="55"/>
        <v>0</v>
      </c>
      <c r="AH92" s="98">
        <f t="shared" si="56"/>
        <v>0</v>
      </c>
      <c r="AI92" s="100">
        <f t="shared" si="57"/>
        <v>41</v>
      </c>
      <c r="AJ92" s="100">
        <f t="shared" si="58"/>
        <v>29</v>
      </c>
      <c r="AK92" s="100">
        <f t="shared" si="59"/>
        <v>20</v>
      </c>
      <c r="AL92" s="100">
        <f t="shared" si="60"/>
        <v>31.33333343</v>
      </c>
      <c r="AM92" s="101">
        <v>307.33280000000002</v>
      </c>
      <c r="AN92" s="102" t="s">
        <v>54</v>
      </c>
      <c r="AO92" s="231">
        <v>34.18</v>
      </c>
      <c r="AP92" s="267"/>
    </row>
    <row r="93" spans="1:42" ht="20.25" customHeight="1" thickBot="1" x14ac:dyDescent="0.3">
      <c r="A93" s="94">
        <v>35</v>
      </c>
      <c r="B93" s="95" t="s">
        <v>20</v>
      </c>
      <c r="C93" s="95" t="s">
        <v>97</v>
      </c>
      <c r="D93" s="96" t="s">
        <v>98</v>
      </c>
      <c r="E93" s="97">
        <v>12</v>
      </c>
      <c r="F93" s="98">
        <v>3</v>
      </c>
      <c r="G93" s="98">
        <v>5</v>
      </c>
      <c r="H93" s="99">
        <f t="shared" si="46"/>
        <v>11</v>
      </c>
      <c r="I93" s="98">
        <f t="shared" si="47"/>
        <v>40.400800000000004</v>
      </c>
      <c r="J93" s="98">
        <v>2</v>
      </c>
      <c r="K93" s="98">
        <v>6</v>
      </c>
      <c r="L93" s="98">
        <v>12</v>
      </c>
      <c r="M93" s="99">
        <f t="shared" si="61"/>
        <v>0</v>
      </c>
      <c r="N93" s="98">
        <f t="shared" si="48"/>
        <v>0</v>
      </c>
      <c r="O93" s="98">
        <v>14</v>
      </c>
      <c r="P93" s="98">
        <v>3</v>
      </c>
      <c r="Q93" s="98">
        <v>3</v>
      </c>
      <c r="R93" s="99">
        <f t="shared" si="49"/>
        <v>13</v>
      </c>
      <c r="S93" s="98">
        <f t="shared" si="50"/>
        <v>52.956800000000001</v>
      </c>
      <c r="T93" s="98">
        <v>4</v>
      </c>
      <c r="U93" s="98">
        <v>3</v>
      </c>
      <c r="V93" s="98">
        <v>3</v>
      </c>
      <c r="W93" s="99">
        <f t="shared" si="51"/>
        <v>3</v>
      </c>
      <c r="X93" s="98">
        <f t="shared" si="52"/>
        <v>5.0579999999999998</v>
      </c>
      <c r="Y93" s="98">
        <v>8</v>
      </c>
      <c r="Z93" s="98">
        <v>1</v>
      </c>
      <c r="AA93" s="98">
        <v>1</v>
      </c>
      <c r="AB93" s="99">
        <f t="shared" si="53"/>
        <v>7.666666666666667</v>
      </c>
      <c r="AC93" s="98">
        <f t="shared" si="54"/>
        <v>14.421000000000001</v>
      </c>
      <c r="AD93" s="98">
        <v>4</v>
      </c>
      <c r="AE93" s="98">
        <v>3</v>
      </c>
      <c r="AF93" s="98">
        <v>3</v>
      </c>
      <c r="AG93" s="99">
        <f t="shared" si="55"/>
        <v>3</v>
      </c>
      <c r="AH93" s="98">
        <f t="shared" si="56"/>
        <v>4.899</v>
      </c>
      <c r="AI93" s="100">
        <f t="shared" si="57"/>
        <v>44</v>
      </c>
      <c r="AJ93" s="100">
        <f t="shared" si="58"/>
        <v>19</v>
      </c>
      <c r="AK93" s="100">
        <f t="shared" si="59"/>
        <v>27</v>
      </c>
      <c r="AL93" s="100">
        <f t="shared" si="60"/>
        <v>37.666666730000003</v>
      </c>
      <c r="AM93" s="101">
        <v>305.84179999999998</v>
      </c>
      <c r="AN93" s="102" t="s">
        <v>54</v>
      </c>
      <c r="AO93" s="231">
        <v>34.770000000000003</v>
      </c>
      <c r="AP93" s="267"/>
    </row>
    <row r="94" spans="1:42" ht="20.25" customHeight="1" thickBot="1" x14ac:dyDescent="0.3">
      <c r="A94" s="104">
        <v>36</v>
      </c>
      <c r="B94" s="105" t="s">
        <v>20</v>
      </c>
      <c r="C94" s="105" t="s">
        <v>99</v>
      </c>
      <c r="D94" s="106" t="s">
        <v>100</v>
      </c>
      <c r="E94" s="107">
        <v>15</v>
      </c>
      <c r="F94" s="108">
        <v>4</v>
      </c>
      <c r="G94" s="108">
        <v>1</v>
      </c>
      <c r="H94" s="109">
        <f t="shared" si="46"/>
        <v>13.666666666666666</v>
      </c>
      <c r="I94" s="108">
        <f t="shared" si="47"/>
        <v>50.194933333333331</v>
      </c>
      <c r="J94" s="108">
        <v>3</v>
      </c>
      <c r="K94" s="108">
        <v>7</v>
      </c>
      <c r="L94" s="108">
        <v>10</v>
      </c>
      <c r="M94" s="109">
        <f t="shared" si="61"/>
        <v>0.66666666666666652</v>
      </c>
      <c r="N94" s="108">
        <f t="shared" si="48"/>
        <v>3.3023999999999991</v>
      </c>
      <c r="O94" s="108">
        <v>10</v>
      </c>
      <c r="P94" s="108">
        <v>6</v>
      </c>
      <c r="Q94" s="108">
        <v>4</v>
      </c>
      <c r="R94" s="109">
        <f t="shared" si="49"/>
        <v>8</v>
      </c>
      <c r="S94" s="108">
        <f t="shared" si="50"/>
        <v>32.588799999999999</v>
      </c>
      <c r="T94" s="108">
        <v>4</v>
      </c>
      <c r="U94" s="108">
        <v>4</v>
      </c>
      <c r="V94" s="108">
        <v>2</v>
      </c>
      <c r="W94" s="109">
        <f t="shared" si="51"/>
        <v>2.666666666666667</v>
      </c>
      <c r="X94" s="108">
        <f t="shared" si="52"/>
        <v>4.4960000000000004</v>
      </c>
      <c r="Y94" s="108">
        <v>5</v>
      </c>
      <c r="Z94" s="108">
        <v>5</v>
      </c>
      <c r="AA94" s="108">
        <v>0</v>
      </c>
      <c r="AB94" s="109">
        <f t="shared" si="53"/>
        <v>3.333333333333333</v>
      </c>
      <c r="AC94" s="108">
        <f t="shared" si="54"/>
        <v>6.27</v>
      </c>
      <c r="AD94" s="108">
        <v>9</v>
      </c>
      <c r="AE94" s="108">
        <v>1</v>
      </c>
      <c r="AF94" s="108">
        <v>0</v>
      </c>
      <c r="AG94" s="109">
        <f t="shared" si="55"/>
        <v>8.6666666666666661</v>
      </c>
      <c r="AH94" s="108">
        <f t="shared" si="56"/>
        <v>14.152666666666665</v>
      </c>
      <c r="AI94" s="110">
        <f t="shared" si="57"/>
        <v>46</v>
      </c>
      <c r="AJ94" s="110">
        <f t="shared" si="58"/>
        <v>27</v>
      </c>
      <c r="AK94" s="110">
        <f t="shared" si="59"/>
        <v>17</v>
      </c>
      <c r="AL94" s="110">
        <f t="shared" si="60"/>
        <v>37.00000009</v>
      </c>
      <c r="AM94" s="111">
        <v>304.46539999999999</v>
      </c>
      <c r="AN94" s="112" t="s">
        <v>54</v>
      </c>
      <c r="AO94" s="225">
        <v>35.33</v>
      </c>
      <c r="AP94" s="267"/>
    </row>
    <row r="95" spans="1:42" ht="20.25" customHeight="1" thickBot="1" x14ac:dyDescent="0.3">
      <c r="A95" s="104">
        <v>37</v>
      </c>
      <c r="B95" s="105" t="s">
        <v>20</v>
      </c>
      <c r="C95" s="105" t="s">
        <v>101</v>
      </c>
      <c r="D95" s="106" t="s">
        <v>102</v>
      </c>
      <c r="E95" s="107">
        <v>9</v>
      </c>
      <c r="F95" s="108">
        <v>6</v>
      </c>
      <c r="G95" s="108">
        <v>5</v>
      </c>
      <c r="H95" s="109">
        <f t="shared" si="46"/>
        <v>7</v>
      </c>
      <c r="I95" s="108">
        <f t="shared" si="47"/>
        <v>25.709600000000002</v>
      </c>
      <c r="J95" s="108">
        <v>5</v>
      </c>
      <c r="K95" s="108">
        <v>5</v>
      </c>
      <c r="L95" s="108">
        <v>10</v>
      </c>
      <c r="M95" s="109">
        <f t="shared" si="61"/>
        <v>3.333333333333333</v>
      </c>
      <c r="N95" s="108">
        <f t="shared" si="48"/>
        <v>16.511999999999997</v>
      </c>
      <c r="O95" s="108">
        <v>12</v>
      </c>
      <c r="P95" s="108">
        <v>4</v>
      </c>
      <c r="Q95" s="108">
        <v>4</v>
      </c>
      <c r="R95" s="109">
        <f t="shared" si="49"/>
        <v>10.666666666666666</v>
      </c>
      <c r="S95" s="108">
        <f t="shared" si="50"/>
        <v>43.45173333333333</v>
      </c>
      <c r="T95" s="108">
        <v>6</v>
      </c>
      <c r="U95" s="108">
        <v>2</v>
      </c>
      <c r="V95" s="108">
        <v>2</v>
      </c>
      <c r="W95" s="109">
        <f t="shared" si="51"/>
        <v>5.333333333333333</v>
      </c>
      <c r="X95" s="108">
        <f t="shared" si="52"/>
        <v>8.9919999999999991</v>
      </c>
      <c r="Y95" s="108">
        <v>7</v>
      </c>
      <c r="Z95" s="108">
        <v>3</v>
      </c>
      <c r="AA95" s="108">
        <v>0</v>
      </c>
      <c r="AB95" s="109">
        <f t="shared" si="53"/>
        <v>6</v>
      </c>
      <c r="AC95" s="108">
        <f t="shared" si="54"/>
        <v>11.286</v>
      </c>
      <c r="AD95" s="108">
        <v>0</v>
      </c>
      <c r="AE95" s="108">
        <v>0</v>
      </c>
      <c r="AF95" s="108">
        <v>10</v>
      </c>
      <c r="AG95" s="109">
        <f t="shared" si="55"/>
        <v>0</v>
      </c>
      <c r="AH95" s="108">
        <f t="shared" si="56"/>
        <v>0</v>
      </c>
      <c r="AI95" s="110">
        <f t="shared" si="57"/>
        <v>39</v>
      </c>
      <c r="AJ95" s="110">
        <f t="shared" si="58"/>
        <v>20</v>
      </c>
      <c r="AK95" s="110">
        <f t="shared" si="59"/>
        <v>31</v>
      </c>
      <c r="AL95" s="110">
        <f t="shared" si="60"/>
        <v>32.333333400000001</v>
      </c>
      <c r="AM95" s="111">
        <v>297.78289999999998</v>
      </c>
      <c r="AN95" s="112" t="s">
        <v>54</v>
      </c>
      <c r="AO95" s="225">
        <v>38.11</v>
      </c>
      <c r="AP95" s="267"/>
    </row>
    <row r="96" spans="1:42" ht="20.25" hidden="1" customHeight="1" thickBot="1" x14ac:dyDescent="0.3">
      <c r="A96" s="118">
        <v>92</v>
      </c>
      <c r="B96" s="119" t="s">
        <v>20</v>
      </c>
      <c r="C96" s="119" t="s">
        <v>199</v>
      </c>
      <c r="D96" s="120" t="s">
        <v>200</v>
      </c>
      <c r="E96" s="121">
        <v>7</v>
      </c>
      <c r="F96" s="122">
        <v>13</v>
      </c>
      <c r="G96" s="122">
        <v>0</v>
      </c>
      <c r="H96" s="123">
        <f t="shared" si="46"/>
        <v>2.666666666666667</v>
      </c>
      <c r="I96" s="122">
        <f t="shared" si="47"/>
        <v>9.7941333333333347</v>
      </c>
      <c r="J96" s="124">
        <v>5</v>
      </c>
      <c r="K96" s="124">
        <v>15</v>
      </c>
      <c r="L96" s="124">
        <v>0</v>
      </c>
      <c r="M96" s="125">
        <f t="shared" si="61"/>
        <v>0</v>
      </c>
      <c r="N96" s="124">
        <f t="shared" si="48"/>
        <v>0</v>
      </c>
      <c r="O96" s="122">
        <v>9</v>
      </c>
      <c r="P96" s="122">
        <v>11</v>
      </c>
      <c r="Q96" s="122">
        <v>0</v>
      </c>
      <c r="R96" s="123">
        <f t="shared" si="49"/>
        <v>5.3333333333333339</v>
      </c>
      <c r="S96" s="122">
        <f t="shared" si="50"/>
        <v>21.725866666666668</v>
      </c>
      <c r="T96" s="124">
        <v>0</v>
      </c>
      <c r="U96" s="124">
        <v>10</v>
      </c>
      <c r="V96" s="124">
        <v>0</v>
      </c>
      <c r="W96" s="125">
        <f t="shared" si="51"/>
        <v>-3.3333333333333335</v>
      </c>
      <c r="X96" s="124">
        <f t="shared" si="52"/>
        <v>-5.62</v>
      </c>
      <c r="Y96" s="122">
        <v>4</v>
      </c>
      <c r="Z96" s="122">
        <v>6</v>
      </c>
      <c r="AA96" s="122">
        <v>0</v>
      </c>
      <c r="AB96" s="123">
        <f t="shared" si="53"/>
        <v>2</v>
      </c>
      <c r="AC96" s="122">
        <f t="shared" si="54"/>
        <v>3.762</v>
      </c>
      <c r="AD96" s="124">
        <v>0</v>
      </c>
      <c r="AE96" s="124">
        <v>10</v>
      </c>
      <c r="AF96" s="124">
        <v>0</v>
      </c>
      <c r="AG96" s="125">
        <f t="shared" si="55"/>
        <v>-3.3333333333333335</v>
      </c>
      <c r="AH96" s="124">
        <f t="shared" si="56"/>
        <v>-5.4433333333333334</v>
      </c>
      <c r="AI96" s="126">
        <f t="shared" si="57"/>
        <v>25</v>
      </c>
      <c r="AJ96" s="126">
        <f t="shared" si="58"/>
        <v>65</v>
      </c>
      <c r="AK96" s="126">
        <f t="shared" si="59"/>
        <v>0</v>
      </c>
      <c r="AL96" s="126">
        <f t="shared" si="60"/>
        <v>3.3333335500000025</v>
      </c>
      <c r="AM96" s="127">
        <v>221.24940000000001</v>
      </c>
      <c r="AN96" s="128" t="s">
        <v>201</v>
      </c>
      <c r="AO96" s="129">
        <v>82.01</v>
      </c>
      <c r="AP96" s="271"/>
    </row>
    <row r="97" spans="1:42" ht="20.25" customHeight="1" thickBot="1" x14ac:dyDescent="0.3">
      <c r="A97" s="104">
        <v>41</v>
      </c>
      <c r="B97" s="105" t="s">
        <v>20</v>
      </c>
      <c r="C97" s="105" t="s">
        <v>108</v>
      </c>
      <c r="D97" s="106" t="s">
        <v>109</v>
      </c>
      <c r="E97" s="107">
        <v>11</v>
      </c>
      <c r="F97" s="108">
        <v>5</v>
      </c>
      <c r="G97" s="108">
        <v>4</v>
      </c>
      <c r="H97" s="109">
        <f t="shared" si="46"/>
        <v>9.3333333333333339</v>
      </c>
      <c r="I97" s="108">
        <f t="shared" si="47"/>
        <v>34.279466666666671</v>
      </c>
      <c r="J97" s="108">
        <v>1</v>
      </c>
      <c r="K97" s="108">
        <v>7</v>
      </c>
      <c r="L97" s="108">
        <v>12</v>
      </c>
      <c r="M97" s="109">
        <f t="shared" si="61"/>
        <v>-1.3333333333333335</v>
      </c>
      <c r="N97" s="108">
        <f t="shared" si="48"/>
        <v>-6.6048</v>
      </c>
      <c r="O97" s="108">
        <v>14</v>
      </c>
      <c r="P97" s="108">
        <v>5</v>
      </c>
      <c r="Q97" s="108">
        <v>1</v>
      </c>
      <c r="R97" s="109">
        <f t="shared" si="49"/>
        <v>12.333333333333334</v>
      </c>
      <c r="S97" s="108">
        <f t="shared" si="50"/>
        <v>50.241066666666669</v>
      </c>
      <c r="T97" s="108">
        <v>6</v>
      </c>
      <c r="U97" s="108">
        <v>2</v>
      </c>
      <c r="V97" s="108">
        <v>2</v>
      </c>
      <c r="W97" s="109">
        <f t="shared" si="51"/>
        <v>5.333333333333333</v>
      </c>
      <c r="X97" s="108">
        <f t="shared" si="52"/>
        <v>8.9919999999999991</v>
      </c>
      <c r="Y97" s="108">
        <v>10</v>
      </c>
      <c r="Z97" s="108">
        <v>0</v>
      </c>
      <c r="AA97" s="108">
        <v>0</v>
      </c>
      <c r="AB97" s="109">
        <f t="shared" si="53"/>
        <v>10</v>
      </c>
      <c r="AC97" s="108">
        <f t="shared" si="54"/>
        <v>18.809999999999999</v>
      </c>
      <c r="AD97" s="108">
        <v>2</v>
      </c>
      <c r="AE97" s="108">
        <v>3</v>
      </c>
      <c r="AF97" s="108">
        <v>5</v>
      </c>
      <c r="AG97" s="109">
        <f t="shared" si="55"/>
        <v>1</v>
      </c>
      <c r="AH97" s="108">
        <f t="shared" si="56"/>
        <v>1.633</v>
      </c>
      <c r="AI97" s="110">
        <f t="shared" si="57"/>
        <v>44</v>
      </c>
      <c r="AJ97" s="110">
        <f t="shared" si="58"/>
        <v>22</v>
      </c>
      <c r="AK97" s="110">
        <f t="shared" si="59"/>
        <v>24</v>
      </c>
      <c r="AL97" s="110">
        <f t="shared" si="60"/>
        <v>36.666666739999997</v>
      </c>
      <c r="AM97" s="111">
        <v>293.64359999999999</v>
      </c>
      <c r="AN97" s="112" t="s">
        <v>54</v>
      </c>
      <c r="AO97" s="225">
        <v>39.92</v>
      </c>
      <c r="AP97" s="267"/>
    </row>
    <row r="98" spans="1:42" ht="20.25" customHeight="1" thickBot="1" x14ac:dyDescent="0.3">
      <c r="A98" s="104">
        <v>42</v>
      </c>
      <c r="B98" s="105" t="s">
        <v>20</v>
      </c>
      <c r="C98" s="105" t="s">
        <v>110</v>
      </c>
      <c r="D98" s="106" t="s">
        <v>111</v>
      </c>
      <c r="E98" s="107">
        <v>13</v>
      </c>
      <c r="F98" s="108">
        <v>4</v>
      </c>
      <c r="G98" s="108">
        <v>3</v>
      </c>
      <c r="H98" s="109">
        <f t="shared" si="46"/>
        <v>11.666666666666666</v>
      </c>
      <c r="I98" s="108">
        <f t="shared" si="47"/>
        <v>42.849333333333334</v>
      </c>
      <c r="J98" s="108">
        <v>5</v>
      </c>
      <c r="K98" s="108">
        <v>12</v>
      </c>
      <c r="L98" s="108">
        <v>3</v>
      </c>
      <c r="M98" s="109">
        <f t="shared" si="61"/>
        <v>1</v>
      </c>
      <c r="N98" s="108">
        <f t="shared" si="48"/>
        <v>4.9535999999999998</v>
      </c>
      <c r="O98" s="108">
        <v>10</v>
      </c>
      <c r="P98" s="108">
        <v>8</v>
      </c>
      <c r="Q98" s="108">
        <v>2</v>
      </c>
      <c r="R98" s="109">
        <f t="shared" si="49"/>
        <v>7.3333333333333339</v>
      </c>
      <c r="S98" s="108">
        <f t="shared" si="50"/>
        <v>29.87306666666667</v>
      </c>
      <c r="T98" s="108">
        <v>8</v>
      </c>
      <c r="U98" s="108">
        <v>2</v>
      </c>
      <c r="V98" s="108">
        <v>0</v>
      </c>
      <c r="W98" s="109">
        <f t="shared" si="51"/>
        <v>7.333333333333333</v>
      </c>
      <c r="X98" s="108">
        <f t="shared" si="52"/>
        <v>12.363999999999999</v>
      </c>
      <c r="Y98" s="108">
        <v>6</v>
      </c>
      <c r="Z98" s="108">
        <v>4</v>
      </c>
      <c r="AA98" s="108">
        <v>0</v>
      </c>
      <c r="AB98" s="109">
        <f t="shared" si="53"/>
        <v>4.666666666666667</v>
      </c>
      <c r="AC98" s="108">
        <f t="shared" si="54"/>
        <v>8.7780000000000005</v>
      </c>
      <c r="AD98" s="108">
        <v>2</v>
      </c>
      <c r="AE98" s="108">
        <v>4</v>
      </c>
      <c r="AF98" s="108">
        <v>4</v>
      </c>
      <c r="AG98" s="109">
        <f t="shared" si="55"/>
        <v>0.66666666666666674</v>
      </c>
      <c r="AH98" s="108">
        <f t="shared" si="56"/>
        <v>1.0886666666666669</v>
      </c>
      <c r="AI98" s="110">
        <f t="shared" si="57"/>
        <v>44</v>
      </c>
      <c r="AJ98" s="110">
        <f t="shared" si="58"/>
        <v>34</v>
      </c>
      <c r="AK98" s="110">
        <f t="shared" si="59"/>
        <v>12</v>
      </c>
      <c r="AL98" s="110">
        <f t="shared" si="60"/>
        <v>32.66666678</v>
      </c>
      <c r="AM98" s="111">
        <v>293.03969999999998</v>
      </c>
      <c r="AN98" s="112" t="s">
        <v>54</v>
      </c>
      <c r="AO98" s="225">
        <v>40.19</v>
      </c>
      <c r="AP98" s="267"/>
    </row>
    <row r="99" spans="1:42" ht="20.25" customHeight="1" thickBot="1" x14ac:dyDescent="0.3">
      <c r="A99" s="104">
        <v>43</v>
      </c>
      <c r="B99" s="105" t="s">
        <v>20</v>
      </c>
      <c r="C99" s="105" t="s">
        <v>112</v>
      </c>
      <c r="D99" s="106" t="s">
        <v>113</v>
      </c>
      <c r="E99" s="107">
        <v>11</v>
      </c>
      <c r="F99" s="108">
        <v>2</v>
      </c>
      <c r="G99" s="108">
        <v>7</v>
      </c>
      <c r="H99" s="109">
        <f t="shared" si="46"/>
        <v>10.333333333333334</v>
      </c>
      <c r="I99" s="108">
        <f t="shared" si="47"/>
        <v>37.952266666666667</v>
      </c>
      <c r="J99" s="108">
        <v>1</v>
      </c>
      <c r="K99" s="108">
        <v>1</v>
      </c>
      <c r="L99" s="108">
        <v>18</v>
      </c>
      <c r="M99" s="109">
        <f t="shared" si="61"/>
        <v>0.66666666666666674</v>
      </c>
      <c r="N99" s="108">
        <f t="shared" si="48"/>
        <v>3.3024</v>
      </c>
      <c r="O99" s="108">
        <v>10</v>
      </c>
      <c r="P99" s="108">
        <v>5</v>
      </c>
      <c r="Q99" s="108">
        <v>5</v>
      </c>
      <c r="R99" s="109">
        <f t="shared" si="49"/>
        <v>8.3333333333333339</v>
      </c>
      <c r="S99" s="108">
        <f t="shared" si="50"/>
        <v>33.946666666666665</v>
      </c>
      <c r="T99" s="108">
        <v>6</v>
      </c>
      <c r="U99" s="108">
        <v>1</v>
      </c>
      <c r="V99" s="108">
        <v>3</v>
      </c>
      <c r="W99" s="109">
        <f t="shared" si="51"/>
        <v>5.666666666666667</v>
      </c>
      <c r="X99" s="108">
        <f t="shared" si="52"/>
        <v>9.5540000000000003</v>
      </c>
      <c r="Y99" s="108">
        <v>6</v>
      </c>
      <c r="Z99" s="108">
        <v>1</v>
      </c>
      <c r="AA99" s="108">
        <v>3</v>
      </c>
      <c r="AB99" s="109">
        <f t="shared" si="53"/>
        <v>5.666666666666667</v>
      </c>
      <c r="AC99" s="108">
        <f t="shared" si="54"/>
        <v>10.659000000000001</v>
      </c>
      <c r="AD99" s="108">
        <v>0</v>
      </c>
      <c r="AE99" s="108">
        <v>0</v>
      </c>
      <c r="AF99" s="108">
        <v>10</v>
      </c>
      <c r="AG99" s="109">
        <f t="shared" si="55"/>
        <v>0</v>
      </c>
      <c r="AH99" s="108">
        <f t="shared" si="56"/>
        <v>0</v>
      </c>
      <c r="AI99" s="110">
        <f t="shared" si="57"/>
        <v>34</v>
      </c>
      <c r="AJ99" s="110">
        <f t="shared" si="58"/>
        <v>10</v>
      </c>
      <c r="AK99" s="110">
        <f t="shared" si="59"/>
        <v>46</v>
      </c>
      <c r="AL99" s="110">
        <f t="shared" si="60"/>
        <v>30.6666667</v>
      </c>
      <c r="AM99" s="111">
        <v>287.60590000000002</v>
      </c>
      <c r="AN99" s="112" t="s">
        <v>54</v>
      </c>
      <c r="AO99" s="225">
        <v>42.67</v>
      </c>
      <c r="AP99" s="267"/>
    </row>
    <row r="100" spans="1:42" ht="20.25" customHeight="1" thickBot="1" x14ac:dyDescent="0.3">
      <c r="A100" s="104">
        <v>44</v>
      </c>
      <c r="B100" s="105" t="s">
        <v>20</v>
      </c>
      <c r="C100" s="105" t="s">
        <v>114</v>
      </c>
      <c r="D100" s="106" t="s">
        <v>115</v>
      </c>
      <c r="E100" s="107">
        <v>8</v>
      </c>
      <c r="F100" s="108">
        <v>5</v>
      </c>
      <c r="G100" s="108">
        <v>7</v>
      </c>
      <c r="H100" s="109">
        <f t="shared" si="46"/>
        <v>6.333333333333333</v>
      </c>
      <c r="I100" s="108">
        <f t="shared" si="47"/>
        <v>23.261066666666665</v>
      </c>
      <c r="J100" s="108">
        <v>5</v>
      </c>
      <c r="K100" s="108">
        <v>4</v>
      </c>
      <c r="L100" s="108">
        <v>11</v>
      </c>
      <c r="M100" s="109">
        <f>J100-K100*0.33333333</f>
        <v>3.6666666800000001</v>
      </c>
      <c r="N100" s="108">
        <f t="shared" si="48"/>
        <v>18.163200066047999</v>
      </c>
      <c r="O100" s="108">
        <v>12</v>
      </c>
      <c r="P100" s="108">
        <v>5</v>
      </c>
      <c r="Q100" s="108">
        <v>3</v>
      </c>
      <c r="R100" s="109">
        <f t="shared" si="49"/>
        <v>10.333333333333334</v>
      </c>
      <c r="S100" s="108">
        <f t="shared" si="50"/>
        <v>42.093866666666671</v>
      </c>
      <c r="T100" s="108">
        <v>4</v>
      </c>
      <c r="U100" s="108">
        <v>5</v>
      </c>
      <c r="V100" s="108">
        <v>1</v>
      </c>
      <c r="W100" s="109">
        <f t="shared" si="51"/>
        <v>2.333333333333333</v>
      </c>
      <c r="X100" s="108">
        <f t="shared" si="52"/>
        <v>3.9339999999999993</v>
      </c>
      <c r="Y100" s="108">
        <v>3</v>
      </c>
      <c r="Z100" s="108">
        <v>3</v>
      </c>
      <c r="AA100" s="108">
        <v>4</v>
      </c>
      <c r="AB100" s="109">
        <f t="shared" si="53"/>
        <v>2</v>
      </c>
      <c r="AC100" s="108">
        <f t="shared" si="54"/>
        <v>3.762</v>
      </c>
      <c r="AD100" s="108">
        <v>0</v>
      </c>
      <c r="AE100" s="108">
        <v>0</v>
      </c>
      <c r="AF100" s="108">
        <v>10</v>
      </c>
      <c r="AG100" s="109">
        <f t="shared" si="55"/>
        <v>0</v>
      </c>
      <c r="AH100" s="108">
        <f t="shared" si="56"/>
        <v>0</v>
      </c>
      <c r="AI100" s="110">
        <f t="shared" si="57"/>
        <v>32</v>
      </c>
      <c r="AJ100" s="110">
        <f t="shared" si="58"/>
        <v>22</v>
      </c>
      <c r="AK100" s="110">
        <f t="shared" si="59"/>
        <v>36</v>
      </c>
      <c r="AL100" s="110">
        <f t="shared" si="60"/>
        <v>24.66666674</v>
      </c>
      <c r="AM100" s="111">
        <v>285.61439999999999</v>
      </c>
      <c r="AN100" s="112" t="s">
        <v>54</v>
      </c>
      <c r="AO100" s="225">
        <v>43.61</v>
      </c>
      <c r="AP100" s="267"/>
    </row>
    <row r="101" spans="1:42" ht="20.25" customHeight="1" thickBot="1" x14ac:dyDescent="0.3">
      <c r="A101" s="104">
        <v>47</v>
      </c>
      <c r="B101" s="105" t="s">
        <v>20</v>
      </c>
      <c r="C101" s="105" t="s">
        <v>120</v>
      </c>
      <c r="D101" s="106" t="s">
        <v>121</v>
      </c>
      <c r="E101" s="107">
        <v>13</v>
      </c>
      <c r="F101" s="108">
        <v>5</v>
      </c>
      <c r="G101" s="108">
        <v>2</v>
      </c>
      <c r="H101" s="109">
        <f t="shared" si="46"/>
        <v>11.333333333333334</v>
      </c>
      <c r="I101" s="108">
        <f t="shared" si="47"/>
        <v>41.625066666666669</v>
      </c>
      <c r="J101" s="108">
        <v>3</v>
      </c>
      <c r="K101" s="108">
        <v>2</v>
      </c>
      <c r="L101" s="108">
        <v>15</v>
      </c>
      <c r="M101" s="109">
        <f t="shared" ref="M101:M107" si="62">J101-K101/3</f>
        <v>2.3333333333333335</v>
      </c>
      <c r="N101" s="108">
        <f t="shared" si="48"/>
        <v>11.558400000000001</v>
      </c>
      <c r="O101" s="108">
        <v>7</v>
      </c>
      <c r="P101" s="108">
        <v>6</v>
      </c>
      <c r="Q101" s="108">
        <v>7</v>
      </c>
      <c r="R101" s="109">
        <f t="shared" si="49"/>
        <v>5</v>
      </c>
      <c r="S101" s="108">
        <f t="shared" si="50"/>
        <v>20.367999999999999</v>
      </c>
      <c r="T101" s="108">
        <v>2</v>
      </c>
      <c r="U101" s="108">
        <v>3</v>
      </c>
      <c r="V101" s="108">
        <v>5</v>
      </c>
      <c r="W101" s="109">
        <f t="shared" si="51"/>
        <v>1</v>
      </c>
      <c r="X101" s="108">
        <f t="shared" si="52"/>
        <v>1.6859999999999999</v>
      </c>
      <c r="Y101" s="108">
        <v>5</v>
      </c>
      <c r="Z101" s="108">
        <v>2</v>
      </c>
      <c r="AA101" s="108">
        <v>3</v>
      </c>
      <c r="AB101" s="109">
        <f t="shared" si="53"/>
        <v>4.333333333333333</v>
      </c>
      <c r="AC101" s="108">
        <f t="shared" si="54"/>
        <v>8.1509999999999998</v>
      </c>
      <c r="AD101" s="108">
        <v>2</v>
      </c>
      <c r="AE101" s="108">
        <v>0</v>
      </c>
      <c r="AF101" s="108">
        <v>8</v>
      </c>
      <c r="AG101" s="109">
        <f t="shared" si="55"/>
        <v>2</v>
      </c>
      <c r="AH101" s="108">
        <f t="shared" si="56"/>
        <v>3.266</v>
      </c>
      <c r="AI101" s="110">
        <f t="shared" si="57"/>
        <v>32</v>
      </c>
      <c r="AJ101" s="110">
        <f t="shared" si="58"/>
        <v>18</v>
      </c>
      <c r="AK101" s="110">
        <f t="shared" si="59"/>
        <v>40</v>
      </c>
      <c r="AL101" s="110">
        <f t="shared" si="60"/>
        <v>26.000000060000001</v>
      </c>
      <c r="AM101" s="111">
        <v>283.98509999999999</v>
      </c>
      <c r="AN101" s="112" t="s">
        <v>54</v>
      </c>
      <c r="AO101" s="225">
        <v>44.38</v>
      </c>
      <c r="AP101" s="267"/>
    </row>
    <row r="102" spans="1:42" ht="20.25" customHeight="1" thickBot="1" x14ac:dyDescent="0.3">
      <c r="A102" s="104">
        <v>49</v>
      </c>
      <c r="B102" s="105" t="s">
        <v>20</v>
      </c>
      <c r="C102" s="105" t="s">
        <v>123</v>
      </c>
      <c r="D102" s="106" t="s">
        <v>124</v>
      </c>
      <c r="E102" s="107">
        <v>8</v>
      </c>
      <c r="F102" s="108">
        <v>11</v>
      </c>
      <c r="G102" s="108">
        <v>1</v>
      </c>
      <c r="H102" s="109">
        <f t="shared" si="46"/>
        <v>4.3333333333333339</v>
      </c>
      <c r="I102" s="108">
        <f t="shared" si="47"/>
        <v>15.915466666666669</v>
      </c>
      <c r="J102" s="108">
        <v>6</v>
      </c>
      <c r="K102" s="108">
        <v>9</v>
      </c>
      <c r="L102" s="108">
        <v>5</v>
      </c>
      <c r="M102" s="109">
        <f t="shared" si="62"/>
        <v>3</v>
      </c>
      <c r="N102" s="108">
        <f t="shared" si="48"/>
        <v>14.860799999999999</v>
      </c>
      <c r="O102" s="108">
        <v>10</v>
      </c>
      <c r="P102" s="108">
        <v>9</v>
      </c>
      <c r="Q102" s="108">
        <v>1</v>
      </c>
      <c r="R102" s="109">
        <f t="shared" si="49"/>
        <v>7</v>
      </c>
      <c r="S102" s="108">
        <f t="shared" si="50"/>
        <v>28.5152</v>
      </c>
      <c r="T102" s="108">
        <v>5</v>
      </c>
      <c r="U102" s="108">
        <v>5</v>
      </c>
      <c r="V102" s="108">
        <v>0</v>
      </c>
      <c r="W102" s="109">
        <f t="shared" si="51"/>
        <v>3.333333333333333</v>
      </c>
      <c r="X102" s="108">
        <f t="shared" si="52"/>
        <v>5.6199999999999992</v>
      </c>
      <c r="Y102" s="108">
        <v>10</v>
      </c>
      <c r="Z102" s="108">
        <v>0</v>
      </c>
      <c r="AA102" s="108">
        <v>0</v>
      </c>
      <c r="AB102" s="109">
        <f t="shared" si="53"/>
        <v>10</v>
      </c>
      <c r="AC102" s="108">
        <f t="shared" si="54"/>
        <v>18.809999999999999</v>
      </c>
      <c r="AD102" s="108">
        <v>2</v>
      </c>
      <c r="AE102" s="108">
        <v>2</v>
      </c>
      <c r="AF102" s="108">
        <v>6</v>
      </c>
      <c r="AG102" s="109">
        <f t="shared" si="55"/>
        <v>1.3333333333333335</v>
      </c>
      <c r="AH102" s="108">
        <f t="shared" si="56"/>
        <v>2.1773333333333338</v>
      </c>
      <c r="AI102" s="110">
        <f t="shared" si="57"/>
        <v>41</v>
      </c>
      <c r="AJ102" s="110">
        <f t="shared" si="58"/>
        <v>36</v>
      </c>
      <c r="AK102" s="110">
        <f t="shared" si="59"/>
        <v>13</v>
      </c>
      <c r="AL102" s="110">
        <f t="shared" si="60"/>
        <v>29.000000120000003</v>
      </c>
      <c r="AM102" s="111">
        <v>278.83800000000002</v>
      </c>
      <c r="AN102" s="112" t="s">
        <v>54</v>
      </c>
      <c r="AO102" s="225">
        <v>46.92</v>
      </c>
      <c r="AP102" s="267"/>
    </row>
    <row r="103" spans="1:42" ht="20.25" customHeight="1" thickBot="1" x14ac:dyDescent="0.3">
      <c r="A103" s="104">
        <v>51</v>
      </c>
      <c r="B103" s="105" t="s">
        <v>20</v>
      </c>
      <c r="C103" s="105" t="s">
        <v>127</v>
      </c>
      <c r="D103" s="106" t="s">
        <v>128</v>
      </c>
      <c r="E103" s="107">
        <v>10</v>
      </c>
      <c r="F103" s="108">
        <v>2</v>
      </c>
      <c r="G103" s="108">
        <v>8</v>
      </c>
      <c r="H103" s="109">
        <f t="shared" si="46"/>
        <v>9.3333333333333339</v>
      </c>
      <c r="I103" s="108">
        <f t="shared" si="47"/>
        <v>34.279466666666671</v>
      </c>
      <c r="J103" s="108">
        <v>3</v>
      </c>
      <c r="K103" s="108">
        <v>0</v>
      </c>
      <c r="L103" s="108">
        <v>17</v>
      </c>
      <c r="M103" s="109">
        <f t="shared" si="62"/>
        <v>3</v>
      </c>
      <c r="N103" s="108">
        <f t="shared" si="48"/>
        <v>14.860799999999999</v>
      </c>
      <c r="O103" s="108">
        <v>4</v>
      </c>
      <c r="P103" s="108">
        <v>5</v>
      </c>
      <c r="Q103" s="108">
        <v>11</v>
      </c>
      <c r="R103" s="109">
        <f t="shared" si="49"/>
        <v>2.333333333333333</v>
      </c>
      <c r="S103" s="108">
        <f t="shared" si="50"/>
        <v>9.5050666666666643</v>
      </c>
      <c r="T103" s="108">
        <v>3</v>
      </c>
      <c r="U103" s="108">
        <v>1</v>
      </c>
      <c r="V103" s="108">
        <v>6</v>
      </c>
      <c r="W103" s="109">
        <f t="shared" si="51"/>
        <v>2.6666666666666665</v>
      </c>
      <c r="X103" s="108">
        <f t="shared" si="52"/>
        <v>4.4959999999999996</v>
      </c>
      <c r="Y103" s="108">
        <v>8</v>
      </c>
      <c r="Z103" s="108">
        <v>2</v>
      </c>
      <c r="AA103" s="108">
        <v>0</v>
      </c>
      <c r="AB103" s="109">
        <f t="shared" si="53"/>
        <v>7.333333333333333</v>
      </c>
      <c r="AC103" s="108">
        <f t="shared" si="54"/>
        <v>13.793999999999999</v>
      </c>
      <c r="AD103" s="108">
        <v>0</v>
      </c>
      <c r="AE103" s="108">
        <v>0</v>
      </c>
      <c r="AF103" s="108">
        <v>10</v>
      </c>
      <c r="AG103" s="109">
        <f t="shared" si="55"/>
        <v>0</v>
      </c>
      <c r="AH103" s="108">
        <f t="shared" si="56"/>
        <v>0</v>
      </c>
      <c r="AI103" s="110">
        <f t="shared" si="57"/>
        <v>28</v>
      </c>
      <c r="AJ103" s="110">
        <f t="shared" si="58"/>
        <v>10</v>
      </c>
      <c r="AK103" s="110">
        <f t="shared" si="59"/>
        <v>52</v>
      </c>
      <c r="AL103" s="110">
        <f t="shared" si="60"/>
        <v>24.6666667</v>
      </c>
      <c r="AM103" s="111">
        <v>275.14879999999999</v>
      </c>
      <c r="AN103" s="112" t="s">
        <v>54</v>
      </c>
      <c r="AO103" s="225">
        <v>48.81</v>
      </c>
      <c r="AP103" s="267"/>
    </row>
    <row r="104" spans="1:42" ht="20.25" customHeight="1" thickBot="1" x14ac:dyDescent="0.3">
      <c r="A104" s="104">
        <v>52</v>
      </c>
      <c r="B104" s="105" t="s">
        <v>20</v>
      </c>
      <c r="C104" s="105" t="s">
        <v>129</v>
      </c>
      <c r="D104" s="106" t="s">
        <v>22</v>
      </c>
      <c r="E104" s="107">
        <v>12</v>
      </c>
      <c r="F104" s="108">
        <v>8</v>
      </c>
      <c r="G104" s="108">
        <v>0</v>
      </c>
      <c r="H104" s="109">
        <f t="shared" si="46"/>
        <v>9.3333333333333339</v>
      </c>
      <c r="I104" s="108">
        <f t="shared" si="47"/>
        <v>34.279466666666671</v>
      </c>
      <c r="J104" s="108">
        <v>3</v>
      </c>
      <c r="K104" s="108">
        <v>7</v>
      </c>
      <c r="L104" s="108">
        <v>10</v>
      </c>
      <c r="M104" s="109">
        <f t="shared" si="62"/>
        <v>0.66666666666666652</v>
      </c>
      <c r="N104" s="108">
        <f t="shared" si="48"/>
        <v>3.3023999999999991</v>
      </c>
      <c r="O104" s="108">
        <v>8</v>
      </c>
      <c r="P104" s="108">
        <v>9</v>
      </c>
      <c r="Q104" s="108">
        <v>3</v>
      </c>
      <c r="R104" s="109">
        <f t="shared" si="49"/>
        <v>5</v>
      </c>
      <c r="S104" s="108">
        <f t="shared" si="50"/>
        <v>20.367999999999999</v>
      </c>
      <c r="T104" s="108">
        <v>7</v>
      </c>
      <c r="U104" s="108">
        <v>3</v>
      </c>
      <c r="V104" s="108">
        <v>0</v>
      </c>
      <c r="W104" s="109">
        <f t="shared" si="51"/>
        <v>6</v>
      </c>
      <c r="X104" s="108">
        <f t="shared" si="52"/>
        <v>10.116</v>
      </c>
      <c r="Y104" s="108">
        <v>6</v>
      </c>
      <c r="Z104" s="108">
        <v>4</v>
      </c>
      <c r="AA104" s="108">
        <v>0</v>
      </c>
      <c r="AB104" s="109">
        <f t="shared" si="53"/>
        <v>4.666666666666667</v>
      </c>
      <c r="AC104" s="108">
        <f t="shared" si="54"/>
        <v>8.7780000000000005</v>
      </c>
      <c r="AD104" s="108">
        <v>2</v>
      </c>
      <c r="AE104" s="108">
        <v>1</v>
      </c>
      <c r="AF104" s="108">
        <v>7</v>
      </c>
      <c r="AG104" s="109">
        <f t="shared" si="55"/>
        <v>1.6666666666666667</v>
      </c>
      <c r="AH104" s="108">
        <f t="shared" si="56"/>
        <v>2.7216666666666667</v>
      </c>
      <c r="AI104" s="110">
        <f t="shared" si="57"/>
        <v>38</v>
      </c>
      <c r="AJ104" s="110">
        <f t="shared" si="58"/>
        <v>32</v>
      </c>
      <c r="AK104" s="110">
        <f t="shared" si="59"/>
        <v>20</v>
      </c>
      <c r="AL104" s="110">
        <f t="shared" si="60"/>
        <v>27.333333440000001</v>
      </c>
      <c r="AM104" s="111">
        <v>274.12430000000001</v>
      </c>
      <c r="AN104" s="112" t="s">
        <v>54</v>
      </c>
      <c r="AO104" s="225">
        <v>49.36</v>
      </c>
      <c r="AP104" s="267"/>
    </row>
    <row r="105" spans="1:42" ht="20.25" customHeight="1" thickBot="1" x14ac:dyDescent="0.3">
      <c r="A105" s="118">
        <v>63</v>
      </c>
      <c r="B105" s="119" t="s">
        <v>20</v>
      </c>
      <c r="C105" s="119" t="s">
        <v>148</v>
      </c>
      <c r="D105" s="120" t="s">
        <v>149</v>
      </c>
      <c r="E105" s="121">
        <v>14</v>
      </c>
      <c r="F105" s="122">
        <v>5</v>
      </c>
      <c r="G105" s="122">
        <v>1</v>
      </c>
      <c r="H105" s="123">
        <f t="shared" si="46"/>
        <v>12.333333333333334</v>
      </c>
      <c r="I105" s="122">
        <f t="shared" si="47"/>
        <v>45.297866666666671</v>
      </c>
      <c r="J105" s="124">
        <v>1</v>
      </c>
      <c r="K105" s="124">
        <v>5</v>
      </c>
      <c r="L105" s="124">
        <v>14</v>
      </c>
      <c r="M105" s="125">
        <f t="shared" si="62"/>
        <v>-0.66666666666666674</v>
      </c>
      <c r="N105" s="124">
        <f t="shared" si="48"/>
        <v>-3.3024</v>
      </c>
      <c r="O105" s="122">
        <v>6</v>
      </c>
      <c r="P105" s="122">
        <v>14</v>
      </c>
      <c r="Q105" s="122">
        <v>0</v>
      </c>
      <c r="R105" s="123">
        <f t="shared" si="49"/>
        <v>1.333333333333333</v>
      </c>
      <c r="S105" s="122">
        <f t="shared" si="50"/>
        <v>5.4314666666666653</v>
      </c>
      <c r="T105" s="124">
        <v>5</v>
      </c>
      <c r="U105" s="124">
        <v>1</v>
      </c>
      <c r="V105" s="124">
        <v>4</v>
      </c>
      <c r="W105" s="125">
        <f t="shared" si="51"/>
        <v>4.666666666666667</v>
      </c>
      <c r="X105" s="124">
        <f t="shared" si="52"/>
        <v>7.8680000000000003</v>
      </c>
      <c r="Y105" s="122">
        <v>8</v>
      </c>
      <c r="Z105" s="122">
        <v>2</v>
      </c>
      <c r="AA105" s="122">
        <v>0</v>
      </c>
      <c r="AB105" s="123">
        <f t="shared" si="53"/>
        <v>7.333333333333333</v>
      </c>
      <c r="AC105" s="122">
        <f t="shared" si="54"/>
        <v>13.793999999999999</v>
      </c>
      <c r="AD105" s="124">
        <v>0</v>
      </c>
      <c r="AE105" s="124">
        <v>1</v>
      </c>
      <c r="AF105" s="124">
        <v>9</v>
      </c>
      <c r="AG105" s="125">
        <f t="shared" si="55"/>
        <v>-0.33333333333333331</v>
      </c>
      <c r="AH105" s="124">
        <f t="shared" si="56"/>
        <v>-0.54433333333333334</v>
      </c>
      <c r="AI105" s="126">
        <f t="shared" si="57"/>
        <v>34</v>
      </c>
      <c r="AJ105" s="126">
        <f t="shared" si="58"/>
        <v>28</v>
      </c>
      <c r="AK105" s="126">
        <f t="shared" si="59"/>
        <v>28</v>
      </c>
      <c r="AL105" s="126">
        <f t="shared" si="60"/>
        <v>24.666666759999998</v>
      </c>
      <c r="AM105" s="127">
        <v>264.91649999999998</v>
      </c>
      <c r="AN105" s="128" t="s">
        <v>54</v>
      </c>
      <c r="AO105" s="224">
        <v>54.33</v>
      </c>
      <c r="AP105" s="267"/>
    </row>
    <row r="106" spans="1:42" ht="20.25" customHeight="1" thickBot="1" x14ac:dyDescent="0.3">
      <c r="A106" s="118">
        <v>64</v>
      </c>
      <c r="B106" s="119" t="s">
        <v>20</v>
      </c>
      <c r="C106" s="119" t="s">
        <v>150</v>
      </c>
      <c r="D106" s="120" t="s">
        <v>140</v>
      </c>
      <c r="E106" s="121">
        <v>6</v>
      </c>
      <c r="F106" s="122">
        <v>12</v>
      </c>
      <c r="G106" s="122">
        <v>2</v>
      </c>
      <c r="H106" s="123">
        <f t="shared" si="46"/>
        <v>2</v>
      </c>
      <c r="I106" s="122">
        <f t="shared" si="47"/>
        <v>7.3456000000000001</v>
      </c>
      <c r="J106" s="124">
        <v>5</v>
      </c>
      <c r="K106" s="124">
        <v>3</v>
      </c>
      <c r="L106" s="124">
        <v>12</v>
      </c>
      <c r="M106" s="125">
        <f t="shared" si="62"/>
        <v>4</v>
      </c>
      <c r="N106" s="124">
        <f t="shared" si="48"/>
        <v>19.814399999999999</v>
      </c>
      <c r="O106" s="122">
        <v>9</v>
      </c>
      <c r="P106" s="122">
        <v>7</v>
      </c>
      <c r="Q106" s="122">
        <v>4</v>
      </c>
      <c r="R106" s="123">
        <f t="shared" si="49"/>
        <v>6.6666666666666661</v>
      </c>
      <c r="S106" s="122">
        <f t="shared" si="50"/>
        <v>27.15733333333333</v>
      </c>
      <c r="T106" s="124">
        <v>4</v>
      </c>
      <c r="U106" s="124">
        <v>4</v>
      </c>
      <c r="V106" s="124">
        <v>2</v>
      </c>
      <c r="W106" s="125">
        <f t="shared" si="51"/>
        <v>2.666666666666667</v>
      </c>
      <c r="X106" s="124">
        <f t="shared" si="52"/>
        <v>4.4960000000000004</v>
      </c>
      <c r="Y106" s="122">
        <v>6</v>
      </c>
      <c r="Z106" s="122">
        <v>4</v>
      </c>
      <c r="AA106" s="122">
        <v>0</v>
      </c>
      <c r="AB106" s="123">
        <f t="shared" si="53"/>
        <v>4.666666666666667</v>
      </c>
      <c r="AC106" s="122">
        <f t="shared" si="54"/>
        <v>8.7780000000000005</v>
      </c>
      <c r="AD106" s="124">
        <v>2</v>
      </c>
      <c r="AE106" s="124">
        <v>4</v>
      </c>
      <c r="AF106" s="124">
        <v>4</v>
      </c>
      <c r="AG106" s="125">
        <f t="shared" si="55"/>
        <v>0.66666666666666674</v>
      </c>
      <c r="AH106" s="124">
        <f t="shared" si="56"/>
        <v>1.0886666666666669</v>
      </c>
      <c r="AI106" s="126">
        <f t="shared" si="57"/>
        <v>32</v>
      </c>
      <c r="AJ106" s="126">
        <f t="shared" si="58"/>
        <v>34</v>
      </c>
      <c r="AK106" s="126">
        <f t="shared" si="59"/>
        <v>24</v>
      </c>
      <c r="AL106" s="126">
        <f t="shared" si="60"/>
        <v>20.66666678</v>
      </c>
      <c r="AM106" s="127">
        <v>264.34230000000002</v>
      </c>
      <c r="AN106" s="128" t="s">
        <v>54</v>
      </c>
      <c r="AO106" s="224">
        <v>54.67</v>
      </c>
      <c r="AP106" s="267"/>
    </row>
    <row r="107" spans="1:42" ht="20.25" customHeight="1" thickBot="1" x14ac:dyDescent="0.3">
      <c r="A107" s="118">
        <v>66</v>
      </c>
      <c r="B107" s="119" t="s">
        <v>20</v>
      </c>
      <c r="C107" s="119" t="s">
        <v>152</v>
      </c>
      <c r="D107" s="120" t="s">
        <v>153</v>
      </c>
      <c r="E107" s="121">
        <v>9</v>
      </c>
      <c r="F107" s="122">
        <v>4</v>
      </c>
      <c r="G107" s="122">
        <v>7</v>
      </c>
      <c r="H107" s="123">
        <f t="shared" si="46"/>
        <v>7.666666666666667</v>
      </c>
      <c r="I107" s="122">
        <f t="shared" si="47"/>
        <v>28.158133333333335</v>
      </c>
      <c r="J107" s="124">
        <v>1</v>
      </c>
      <c r="K107" s="124">
        <v>6</v>
      </c>
      <c r="L107" s="124">
        <v>13</v>
      </c>
      <c r="M107" s="125">
        <f t="shared" si="62"/>
        <v>-1</v>
      </c>
      <c r="N107" s="124">
        <f t="shared" si="48"/>
        <v>-4.9535999999999998</v>
      </c>
      <c r="O107" s="122">
        <v>6</v>
      </c>
      <c r="P107" s="122">
        <v>6</v>
      </c>
      <c r="Q107" s="122">
        <v>8</v>
      </c>
      <c r="R107" s="123">
        <f t="shared" si="49"/>
        <v>4</v>
      </c>
      <c r="S107" s="122">
        <f t="shared" si="50"/>
        <v>16.2944</v>
      </c>
      <c r="T107" s="124">
        <v>3</v>
      </c>
      <c r="U107" s="124">
        <v>3</v>
      </c>
      <c r="V107" s="124">
        <v>4</v>
      </c>
      <c r="W107" s="125">
        <f t="shared" si="51"/>
        <v>2</v>
      </c>
      <c r="X107" s="124">
        <f t="shared" si="52"/>
        <v>3.3719999999999999</v>
      </c>
      <c r="Y107" s="122">
        <v>8</v>
      </c>
      <c r="Z107" s="122">
        <v>1</v>
      </c>
      <c r="AA107" s="122">
        <v>1</v>
      </c>
      <c r="AB107" s="123">
        <f t="shared" si="53"/>
        <v>7.666666666666667</v>
      </c>
      <c r="AC107" s="122">
        <f t="shared" si="54"/>
        <v>14.421000000000001</v>
      </c>
      <c r="AD107" s="124">
        <v>3</v>
      </c>
      <c r="AE107" s="124">
        <v>4</v>
      </c>
      <c r="AF107" s="124">
        <v>3</v>
      </c>
      <c r="AG107" s="125">
        <f t="shared" si="55"/>
        <v>1.6666666666666667</v>
      </c>
      <c r="AH107" s="124">
        <f t="shared" si="56"/>
        <v>2.7216666666666667</v>
      </c>
      <c r="AI107" s="126">
        <f t="shared" si="57"/>
        <v>30</v>
      </c>
      <c r="AJ107" s="126">
        <f t="shared" si="58"/>
        <v>24</v>
      </c>
      <c r="AK107" s="126">
        <f t="shared" si="59"/>
        <v>36</v>
      </c>
      <c r="AL107" s="126">
        <f t="shared" si="60"/>
        <v>22.00000008</v>
      </c>
      <c r="AM107" s="127">
        <v>254.0076</v>
      </c>
      <c r="AN107" s="128" t="s">
        <v>54</v>
      </c>
      <c r="AO107" s="224">
        <v>60.75</v>
      </c>
      <c r="AP107" s="267"/>
    </row>
    <row r="108" spans="1:42" ht="20.25" customHeight="1" thickBot="1" x14ac:dyDescent="0.3">
      <c r="A108" s="118">
        <v>73</v>
      </c>
      <c r="B108" s="119" t="s">
        <v>20</v>
      </c>
      <c r="C108" s="119" t="s">
        <v>165</v>
      </c>
      <c r="D108" s="120" t="s">
        <v>166</v>
      </c>
      <c r="E108" s="121">
        <v>8</v>
      </c>
      <c r="F108" s="122">
        <v>9</v>
      </c>
      <c r="G108" s="122">
        <v>3</v>
      </c>
      <c r="H108" s="123">
        <f t="shared" si="46"/>
        <v>5</v>
      </c>
      <c r="I108" s="122">
        <f t="shared" si="47"/>
        <v>18.364000000000001</v>
      </c>
      <c r="J108" s="124">
        <v>6</v>
      </c>
      <c r="K108" s="124">
        <v>12</v>
      </c>
      <c r="L108" s="124">
        <v>2</v>
      </c>
      <c r="M108" s="125">
        <f>J108-K108*0.33333333</f>
        <v>2.0000000400000002</v>
      </c>
      <c r="N108" s="124">
        <f t="shared" si="48"/>
        <v>9.9072001981440003</v>
      </c>
      <c r="O108" s="122">
        <v>6</v>
      </c>
      <c r="P108" s="122">
        <v>14</v>
      </c>
      <c r="Q108" s="122">
        <v>0</v>
      </c>
      <c r="R108" s="123">
        <f t="shared" si="49"/>
        <v>1.333333333333333</v>
      </c>
      <c r="S108" s="122">
        <f t="shared" si="50"/>
        <v>5.4314666666666653</v>
      </c>
      <c r="T108" s="124">
        <v>2</v>
      </c>
      <c r="U108" s="124">
        <v>8</v>
      </c>
      <c r="V108" s="124">
        <v>0</v>
      </c>
      <c r="W108" s="125">
        <f t="shared" si="51"/>
        <v>-0.66666666666666652</v>
      </c>
      <c r="X108" s="124">
        <f t="shared" si="52"/>
        <v>-1.1239999999999997</v>
      </c>
      <c r="Y108" s="122">
        <v>8</v>
      </c>
      <c r="Z108" s="122">
        <v>2</v>
      </c>
      <c r="AA108" s="122">
        <v>0</v>
      </c>
      <c r="AB108" s="123">
        <f t="shared" si="53"/>
        <v>7.333333333333333</v>
      </c>
      <c r="AC108" s="122">
        <f t="shared" si="54"/>
        <v>13.793999999999999</v>
      </c>
      <c r="AD108" s="124">
        <v>2</v>
      </c>
      <c r="AE108" s="124">
        <v>4</v>
      </c>
      <c r="AF108" s="124">
        <v>4</v>
      </c>
      <c r="AG108" s="125">
        <f t="shared" si="55"/>
        <v>0.66666666666666674</v>
      </c>
      <c r="AH108" s="124">
        <f t="shared" si="56"/>
        <v>1.0886666666666669</v>
      </c>
      <c r="AI108" s="126">
        <f t="shared" si="57"/>
        <v>32</v>
      </c>
      <c r="AJ108" s="126">
        <f t="shared" si="58"/>
        <v>49</v>
      </c>
      <c r="AK108" s="126">
        <f t="shared" si="59"/>
        <v>9</v>
      </c>
      <c r="AL108" s="126">
        <f t="shared" si="60"/>
        <v>15.66666683</v>
      </c>
      <c r="AM108" s="127">
        <v>246.00810000000001</v>
      </c>
      <c r="AN108" s="128" t="s">
        <v>54</v>
      </c>
      <c r="AO108" s="224">
        <v>65.73</v>
      </c>
      <c r="AP108" s="267"/>
    </row>
    <row r="109" spans="1:42" ht="20.25" customHeight="1" thickBot="1" x14ac:dyDescent="0.3">
      <c r="A109" s="118">
        <v>74</v>
      </c>
      <c r="B109" s="119" t="s">
        <v>20</v>
      </c>
      <c r="C109" s="119" t="s">
        <v>167</v>
      </c>
      <c r="D109" s="120" t="s">
        <v>168</v>
      </c>
      <c r="E109" s="121">
        <v>9</v>
      </c>
      <c r="F109" s="122">
        <v>11</v>
      </c>
      <c r="G109" s="122">
        <v>1</v>
      </c>
      <c r="H109" s="123">
        <f t="shared" si="46"/>
        <v>5.3333333333333339</v>
      </c>
      <c r="I109" s="122">
        <f t="shared" si="47"/>
        <v>19.588266666666669</v>
      </c>
      <c r="J109" s="124">
        <v>1</v>
      </c>
      <c r="K109" s="124">
        <v>4</v>
      </c>
      <c r="L109" s="124">
        <v>15</v>
      </c>
      <c r="M109" s="124">
        <f t="shared" ref="M109:M120" si="63">J109-K109/3</f>
        <v>-0.33333333333333326</v>
      </c>
      <c r="N109" s="124">
        <f t="shared" si="48"/>
        <v>-1.6511999999999996</v>
      </c>
      <c r="O109" s="122">
        <v>8</v>
      </c>
      <c r="P109" s="122">
        <v>9</v>
      </c>
      <c r="Q109" s="122">
        <v>3</v>
      </c>
      <c r="R109" s="123">
        <f t="shared" si="49"/>
        <v>5</v>
      </c>
      <c r="S109" s="122">
        <f t="shared" si="50"/>
        <v>20.367999999999999</v>
      </c>
      <c r="T109" s="124">
        <v>3</v>
      </c>
      <c r="U109" s="124">
        <v>4</v>
      </c>
      <c r="V109" s="124">
        <v>3</v>
      </c>
      <c r="W109" s="125">
        <f t="shared" si="51"/>
        <v>1.6666666666666667</v>
      </c>
      <c r="X109" s="124">
        <f t="shared" si="52"/>
        <v>2.81</v>
      </c>
      <c r="Y109" s="122">
        <v>6</v>
      </c>
      <c r="Z109" s="122">
        <v>4</v>
      </c>
      <c r="AA109" s="122">
        <v>0</v>
      </c>
      <c r="AB109" s="123">
        <f t="shared" si="53"/>
        <v>4.666666666666667</v>
      </c>
      <c r="AC109" s="122">
        <f t="shared" si="54"/>
        <v>8.7780000000000005</v>
      </c>
      <c r="AD109" s="124">
        <v>1</v>
      </c>
      <c r="AE109" s="124">
        <v>4</v>
      </c>
      <c r="AF109" s="124">
        <v>5</v>
      </c>
      <c r="AG109" s="125">
        <f t="shared" si="55"/>
        <v>-0.33333333333333326</v>
      </c>
      <c r="AH109" s="124">
        <f t="shared" si="56"/>
        <v>-0.54433333333333322</v>
      </c>
      <c r="AI109" s="126">
        <f t="shared" si="57"/>
        <v>28</v>
      </c>
      <c r="AJ109" s="126">
        <f t="shared" si="58"/>
        <v>36</v>
      </c>
      <c r="AK109" s="126">
        <f t="shared" si="59"/>
        <v>27</v>
      </c>
      <c r="AL109" s="126">
        <f t="shared" si="60"/>
        <v>16.000000120000003</v>
      </c>
      <c r="AM109" s="127">
        <v>245.39429999999999</v>
      </c>
      <c r="AN109" s="128" t="s">
        <v>54</v>
      </c>
      <c r="AO109" s="224">
        <v>66.12</v>
      </c>
      <c r="AP109" s="267"/>
    </row>
    <row r="110" spans="1:42" ht="20.25" customHeight="1" thickBot="1" x14ac:dyDescent="0.3">
      <c r="A110" s="118">
        <v>80</v>
      </c>
      <c r="B110" s="119" t="s">
        <v>20</v>
      </c>
      <c r="C110" s="119" t="s">
        <v>177</v>
      </c>
      <c r="D110" s="120" t="s">
        <v>178</v>
      </c>
      <c r="E110" s="121">
        <v>10</v>
      </c>
      <c r="F110" s="122">
        <v>8</v>
      </c>
      <c r="G110" s="122">
        <v>2</v>
      </c>
      <c r="H110" s="123">
        <f t="shared" si="46"/>
        <v>7.3333333333333339</v>
      </c>
      <c r="I110" s="122">
        <f t="shared" si="47"/>
        <v>26.93386666666667</v>
      </c>
      <c r="J110" s="124">
        <v>2</v>
      </c>
      <c r="K110" s="124">
        <v>10</v>
      </c>
      <c r="L110" s="124">
        <v>8</v>
      </c>
      <c r="M110" s="124">
        <f t="shared" si="63"/>
        <v>-1.3333333333333335</v>
      </c>
      <c r="N110" s="124">
        <f t="shared" si="48"/>
        <v>-6.6048</v>
      </c>
      <c r="O110" s="122">
        <v>7</v>
      </c>
      <c r="P110" s="122">
        <v>11</v>
      </c>
      <c r="Q110" s="122">
        <v>2</v>
      </c>
      <c r="R110" s="123">
        <f t="shared" si="49"/>
        <v>3.3333333333333335</v>
      </c>
      <c r="S110" s="122">
        <f t="shared" si="50"/>
        <v>13.578666666666667</v>
      </c>
      <c r="T110" s="124">
        <v>3</v>
      </c>
      <c r="U110" s="124">
        <v>4</v>
      </c>
      <c r="V110" s="124">
        <v>3</v>
      </c>
      <c r="W110" s="125">
        <f t="shared" si="51"/>
        <v>1.6666666666666667</v>
      </c>
      <c r="X110" s="124">
        <f t="shared" si="52"/>
        <v>2.81</v>
      </c>
      <c r="Y110" s="122">
        <v>5</v>
      </c>
      <c r="Z110" s="122">
        <v>4</v>
      </c>
      <c r="AA110" s="122">
        <v>1</v>
      </c>
      <c r="AB110" s="123">
        <f t="shared" si="53"/>
        <v>3.666666666666667</v>
      </c>
      <c r="AC110" s="122">
        <f t="shared" si="54"/>
        <v>6.8970000000000002</v>
      </c>
      <c r="AD110" s="124">
        <v>0</v>
      </c>
      <c r="AE110" s="124">
        <v>5</v>
      </c>
      <c r="AF110" s="124">
        <v>5</v>
      </c>
      <c r="AG110" s="125">
        <f t="shared" si="55"/>
        <v>-1.6666666666666667</v>
      </c>
      <c r="AH110" s="124">
        <f t="shared" si="56"/>
        <v>-2.7216666666666667</v>
      </c>
      <c r="AI110" s="126">
        <f t="shared" si="57"/>
        <v>27</v>
      </c>
      <c r="AJ110" s="126">
        <f t="shared" si="58"/>
        <v>42</v>
      </c>
      <c r="AK110" s="126">
        <f t="shared" si="59"/>
        <v>21</v>
      </c>
      <c r="AL110" s="126">
        <f t="shared" si="60"/>
        <v>13.000000140000001</v>
      </c>
      <c r="AM110" s="127">
        <v>236.96700000000001</v>
      </c>
      <c r="AN110" s="128" t="s">
        <v>54</v>
      </c>
      <c r="AO110" s="224">
        <v>71.63</v>
      </c>
      <c r="AP110" s="267"/>
    </row>
    <row r="111" spans="1:42" ht="20.25" customHeight="1" thickBot="1" x14ac:dyDescent="0.3">
      <c r="A111" s="118">
        <v>82</v>
      </c>
      <c r="B111" s="119" t="s">
        <v>20</v>
      </c>
      <c r="C111" s="119" t="s">
        <v>181</v>
      </c>
      <c r="D111" s="120" t="s">
        <v>166</v>
      </c>
      <c r="E111" s="121">
        <v>5</v>
      </c>
      <c r="F111" s="122">
        <v>7</v>
      </c>
      <c r="G111" s="122">
        <v>8</v>
      </c>
      <c r="H111" s="123">
        <f t="shared" si="46"/>
        <v>2.6666666666666665</v>
      </c>
      <c r="I111" s="122">
        <f t="shared" si="47"/>
        <v>9.7941333333333329</v>
      </c>
      <c r="J111" s="124">
        <v>2</v>
      </c>
      <c r="K111" s="124">
        <v>6</v>
      </c>
      <c r="L111" s="124">
        <v>12</v>
      </c>
      <c r="M111" s="124">
        <f t="shared" si="63"/>
        <v>0</v>
      </c>
      <c r="N111" s="124">
        <f t="shared" si="48"/>
        <v>0</v>
      </c>
      <c r="O111" s="122">
        <v>7</v>
      </c>
      <c r="P111" s="122">
        <v>8</v>
      </c>
      <c r="Q111" s="122">
        <v>5</v>
      </c>
      <c r="R111" s="123">
        <f t="shared" si="49"/>
        <v>4.3333333333333339</v>
      </c>
      <c r="S111" s="122">
        <f t="shared" si="50"/>
        <v>17.652266666666669</v>
      </c>
      <c r="T111" s="124">
        <v>2</v>
      </c>
      <c r="U111" s="124">
        <v>4</v>
      </c>
      <c r="V111" s="124">
        <v>4</v>
      </c>
      <c r="W111" s="125">
        <f t="shared" si="51"/>
        <v>0.66666666666666674</v>
      </c>
      <c r="X111" s="124">
        <f t="shared" si="52"/>
        <v>1.1240000000000001</v>
      </c>
      <c r="Y111" s="122">
        <v>5</v>
      </c>
      <c r="Z111" s="122">
        <v>5</v>
      </c>
      <c r="AA111" s="122">
        <v>0</v>
      </c>
      <c r="AB111" s="123">
        <f t="shared" si="53"/>
        <v>3.333333333333333</v>
      </c>
      <c r="AC111" s="122">
        <f t="shared" si="54"/>
        <v>6.27</v>
      </c>
      <c r="AD111" s="124">
        <v>4</v>
      </c>
      <c r="AE111" s="124">
        <v>3</v>
      </c>
      <c r="AF111" s="124">
        <v>3</v>
      </c>
      <c r="AG111" s="125">
        <f t="shared" si="55"/>
        <v>3</v>
      </c>
      <c r="AH111" s="124">
        <f t="shared" si="56"/>
        <v>4.899</v>
      </c>
      <c r="AI111" s="126">
        <f t="shared" si="57"/>
        <v>25</v>
      </c>
      <c r="AJ111" s="126">
        <f t="shared" si="58"/>
        <v>33</v>
      </c>
      <c r="AK111" s="126">
        <f t="shared" si="59"/>
        <v>32</v>
      </c>
      <c r="AL111" s="126">
        <f t="shared" si="60"/>
        <v>14.00000011</v>
      </c>
      <c r="AM111" s="127">
        <v>235.23949999999999</v>
      </c>
      <c r="AN111" s="128" t="s">
        <v>54</v>
      </c>
      <c r="AO111" s="224">
        <v>72.78</v>
      </c>
      <c r="AP111" s="267"/>
    </row>
    <row r="112" spans="1:42" ht="20.25" hidden="1" customHeight="1" thickBot="1" x14ac:dyDescent="0.3">
      <c r="A112" s="118">
        <v>100</v>
      </c>
      <c r="B112" s="119" t="s">
        <v>20</v>
      </c>
      <c r="C112" s="119" t="s">
        <v>211</v>
      </c>
      <c r="D112" s="120" t="s">
        <v>212</v>
      </c>
      <c r="E112" s="121">
        <v>7</v>
      </c>
      <c r="F112" s="122">
        <v>13</v>
      </c>
      <c r="G112" s="122">
        <v>0</v>
      </c>
      <c r="H112" s="123">
        <f t="shared" si="46"/>
        <v>2.666666666666667</v>
      </c>
      <c r="I112" s="122">
        <f t="shared" si="47"/>
        <v>9.7941333333333347</v>
      </c>
      <c r="J112" s="124">
        <v>8</v>
      </c>
      <c r="K112" s="124">
        <v>12</v>
      </c>
      <c r="L112" s="124">
        <v>0</v>
      </c>
      <c r="M112" s="124">
        <f t="shared" si="63"/>
        <v>4</v>
      </c>
      <c r="N112" s="124">
        <f t="shared" si="48"/>
        <v>19.814399999999999</v>
      </c>
      <c r="O112" s="122">
        <v>1</v>
      </c>
      <c r="P112" s="122">
        <v>19</v>
      </c>
      <c r="Q112" s="122">
        <v>0</v>
      </c>
      <c r="R112" s="123">
        <f t="shared" si="49"/>
        <v>-5.333333333333333</v>
      </c>
      <c r="S112" s="122">
        <f t="shared" si="50"/>
        <v>-21.725866666666665</v>
      </c>
      <c r="T112" s="124">
        <v>2</v>
      </c>
      <c r="U112" s="124">
        <v>8</v>
      </c>
      <c r="V112" s="124">
        <v>0</v>
      </c>
      <c r="W112" s="125">
        <f t="shared" si="51"/>
        <v>-0.66666666666666652</v>
      </c>
      <c r="X112" s="124">
        <f t="shared" si="52"/>
        <v>-1.1239999999999997</v>
      </c>
      <c r="Y112" s="122">
        <v>3</v>
      </c>
      <c r="Z112" s="122">
        <v>7</v>
      </c>
      <c r="AA112" s="122">
        <v>0</v>
      </c>
      <c r="AB112" s="123">
        <f t="shared" si="53"/>
        <v>0.66666666666666652</v>
      </c>
      <c r="AC112" s="122">
        <f t="shared" si="54"/>
        <v>1.2539999999999998</v>
      </c>
      <c r="AD112" s="124">
        <v>1</v>
      </c>
      <c r="AE112" s="124">
        <v>9</v>
      </c>
      <c r="AF112" s="124">
        <v>0</v>
      </c>
      <c r="AG112" s="125">
        <f t="shared" si="55"/>
        <v>-2</v>
      </c>
      <c r="AH112" s="124">
        <f t="shared" si="56"/>
        <v>-3.266</v>
      </c>
      <c r="AI112" s="126">
        <f t="shared" si="57"/>
        <v>22</v>
      </c>
      <c r="AJ112" s="126">
        <f t="shared" si="58"/>
        <v>68</v>
      </c>
      <c r="AK112" s="126">
        <f t="shared" si="59"/>
        <v>0</v>
      </c>
      <c r="AL112" s="126">
        <f t="shared" si="60"/>
        <v>-0.66666644000000019</v>
      </c>
      <c r="AM112" s="127">
        <v>211.8075</v>
      </c>
      <c r="AN112" s="128" t="s">
        <v>254</v>
      </c>
      <c r="AO112" s="224">
        <v>87.7</v>
      </c>
      <c r="AP112" s="271"/>
    </row>
    <row r="113" spans="1:42" ht="20.25" customHeight="1" thickBot="1" x14ac:dyDescent="0.3">
      <c r="A113" s="139">
        <v>114</v>
      </c>
      <c r="B113" s="140" t="s">
        <v>20</v>
      </c>
      <c r="C113" s="140" t="s">
        <v>233</v>
      </c>
      <c r="D113" s="141" t="s">
        <v>234</v>
      </c>
      <c r="E113" s="142">
        <v>0</v>
      </c>
      <c r="F113" s="143">
        <v>0</v>
      </c>
      <c r="G113" s="143">
        <v>0</v>
      </c>
      <c r="H113" s="144">
        <f t="shared" si="46"/>
        <v>0</v>
      </c>
      <c r="I113" s="143">
        <f t="shared" si="47"/>
        <v>0</v>
      </c>
      <c r="J113" s="143">
        <v>0</v>
      </c>
      <c r="K113" s="143">
        <v>0</v>
      </c>
      <c r="L113" s="143">
        <v>0</v>
      </c>
      <c r="M113" s="143">
        <f t="shared" si="63"/>
        <v>0</v>
      </c>
      <c r="N113" s="143">
        <f t="shared" si="48"/>
        <v>0</v>
      </c>
      <c r="O113" s="143">
        <v>0</v>
      </c>
      <c r="P113" s="143">
        <v>0</v>
      </c>
      <c r="Q113" s="143">
        <v>0</v>
      </c>
      <c r="R113" s="144">
        <f t="shared" si="49"/>
        <v>0</v>
      </c>
      <c r="S113" s="143">
        <f t="shared" si="50"/>
        <v>0</v>
      </c>
      <c r="T113" s="143">
        <v>0</v>
      </c>
      <c r="U113" s="143">
        <v>0</v>
      </c>
      <c r="V113" s="143">
        <v>0</v>
      </c>
      <c r="W113" s="144">
        <f t="shared" si="51"/>
        <v>0</v>
      </c>
      <c r="X113" s="143">
        <f t="shared" si="52"/>
        <v>0</v>
      </c>
      <c r="Y113" s="143">
        <v>0</v>
      </c>
      <c r="Z113" s="143">
        <v>0</v>
      </c>
      <c r="AA113" s="143">
        <v>0</v>
      </c>
      <c r="AB113" s="144">
        <f t="shared" si="53"/>
        <v>0</v>
      </c>
      <c r="AC113" s="143">
        <f t="shared" si="54"/>
        <v>0</v>
      </c>
      <c r="AD113" s="143">
        <v>0</v>
      </c>
      <c r="AE113" s="143">
        <v>0</v>
      </c>
      <c r="AF113" s="143">
        <v>0</v>
      </c>
      <c r="AG113" s="144">
        <f t="shared" si="55"/>
        <v>0</v>
      </c>
      <c r="AH113" s="143">
        <f t="shared" si="56"/>
        <v>0</v>
      </c>
      <c r="AI113" s="145">
        <f t="shared" si="57"/>
        <v>0</v>
      </c>
      <c r="AJ113" s="145">
        <f t="shared" si="58"/>
        <v>0</v>
      </c>
      <c r="AK113" s="145">
        <f t="shared" si="59"/>
        <v>0</v>
      </c>
      <c r="AL113" s="145">
        <f t="shared" si="60"/>
        <v>0</v>
      </c>
      <c r="AM113" s="146">
        <f>SUM(I113,N113,S113,X113,AC113,AH113,194)</f>
        <v>194</v>
      </c>
      <c r="AN113" s="149" t="s">
        <v>54</v>
      </c>
      <c r="AO113" s="235" t="s">
        <v>230</v>
      </c>
      <c r="AP113" s="267"/>
    </row>
    <row r="114" spans="1:42" ht="20.25" hidden="1" customHeight="1" thickBot="1" x14ac:dyDescent="0.3">
      <c r="A114" s="215">
        <v>112</v>
      </c>
      <c r="B114" s="216" t="s">
        <v>20</v>
      </c>
      <c r="C114" s="216" t="s">
        <v>211</v>
      </c>
      <c r="D114" s="217" t="s">
        <v>231</v>
      </c>
      <c r="E114" s="218">
        <v>0</v>
      </c>
      <c r="F114" s="219">
        <v>0</v>
      </c>
      <c r="G114" s="219">
        <v>0</v>
      </c>
      <c r="H114" s="220">
        <f t="shared" ref="H114:H120" si="64">E114-F114/3</f>
        <v>0</v>
      </c>
      <c r="I114" s="219">
        <f t="shared" ref="I114:I120" si="65">H114*3.6728</f>
        <v>0</v>
      </c>
      <c r="J114" s="219">
        <v>0</v>
      </c>
      <c r="K114" s="219">
        <v>0</v>
      </c>
      <c r="L114" s="219">
        <v>0</v>
      </c>
      <c r="M114" s="219">
        <f t="shared" si="63"/>
        <v>0</v>
      </c>
      <c r="N114" s="219">
        <f t="shared" ref="N114:N120" si="66">M114*4.9536</f>
        <v>0</v>
      </c>
      <c r="O114" s="219">
        <v>0</v>
      </c>
      <c r="P114" s="219">
        <v>0</v>
      </c>
      <c r="Q114" s="219">
        <v>0</v>
      </c>
      <c r="R114" s="220">
        <f t="shared" ref="R114:R120" si="67">O114-P114/3</f>
        <v>0</v>
      </c>
      <c r="S114" s="219">
        <f t="shared" ref="S114:S120" si="68">R114*4.0736</f>
        <v>0</v>
      </c>
      <c r="T114" s="219">
        <v>0</v>
      </c>
      <c r="U114" s="219">
        <v>0</v>
      </c>
      <c r="V114" s="219">
        <v>0</v>
      </c>
      <c r="W114" s="220">
        <f t="shared" ref="W114:W120" si="69">T114-U114/3</f>
        <v>0</v>
      </c>
      <c r="X114" s="219">
        <f t="shared" ref="X114:X120" si="70">W114*1.686</f>
        <v>0</v>
      </c>
      <c r="Y114" s="219">
        <v>0</v>
      </c>
      <c r="Z114" s="219">
        <v>0</v>
      </c>
      <c r="AA114" s="219">
        <v>0</v>
      </c>
      <c r="AB114" s="220">
        <f t="shared" ref="AB114:AB120" si="71">Y114-Z114/3</f>
        <v>0</v>
      </c>
      <c r="AC114" s="219">
        <f t="shared" ref="AC114:AC120" si="72">AB114*1.881</f>
        <v>0</v>
      </c>
      <c r="AD114" s="219">
        <v>0</v>
      </c>
      <c r="AE114" s="219">
        <v>0</v>
      </c>
      <c r="AF114" s="219">
        <v>0</v>
      </c>
      <c r="AG114" s="220">
        <f t="shared" ref="AG114:AG120" si="73">AD114-AE114/3</f>
        <v>0</v>
      </c>
      <c r="AH114" s="219">
        <f t="shared" ref="AH114:AH120" si="74">AG114*1.633</f>
        <v>0</v>
      </c>
      <c r="AI114" s="221">
        <f t="shared" ref="AI114:AI120" si="75">E114+J114+O114+T114+Y114+AD114</f>
        <v>0</v>
      </c>
      <c r="AJ114" s="221">
        <f t="shared" ref="AJ114:AJ120" si="76">F114+K114+P114+U114+Z114+AE114</f>
        <v>0</v>
      </c>
      <c r="AK114" s="221">
        <f t="shared" ref="AK114:AK120" si="77">G114+L114+Q114+V114+AA114+AF114</f>
        <v>0</v>
      </c>
      <c r="AL114" s="221">
        <f t="shared" ref="AL114:AL120" si="78">AI114-AJ114*0.33333333</f>
        <v>0</v>
      </c>
      <c r="AM114" s="222">
        <f>SUM(I114,N114,S114,X114,AC114,AH114,194)</f>
        <v>194</v>
      </c>
      <c r="AN114" s="223" t="s">
        <v>254</v>
      </c>
      <c r="AO114" s="232" t="s">
        <v>230</v>
      </c>
      <c r="AP114" s="272"/>
    </row>
    <row r="115" spans="1:42" ht="20.25" customHeight="1" thickBot="1" x14ac:dyDescent="0.3">
      <c r="A115" s="191">
        <v>89</v>
      </c>
      <c r="B115" s="194" t="s">
        <v>20</v>
      </c>
      <c r="C115" s="194" t="s">
        <v>193</v>
      </c>
      <c r="D115" s="197" t="s">
        <v>113</v>
      </c>
      <c r="E115" s="200">
        <v>7</v>
      </c>
      <c r="F115" s="204">
        <v>12</v>
      </c>
      <c r="G115" s="204">
        <v>1</v>
      </c>
      <c r="H115" s="123">
        <f t="shared" si="64"/>
        <v>3</v>
      </c>
      <c r="I115" s="204">
        <f t="shared" si="65"/>
        <v>11.0184</v>
      </c>
      <c r="J115" s="206">
        <v>2</v>
      </c>
      <c r="K115" s="206">
        <v>9</v>
      </c>
      <c r="L115" s="206">
        <v>9</v>
      </c>
      <c r="M115" s="206">
        <f t="shared" si="63"/>
        <v>-1</v>
      </c>
      <c r="N115" s="206">
        <f t="shared" si="66"/>
        <v>-4.9535999999999998</v>
      </c>
      <c r="O115" s="204">
        <v>5</v>
      </c>
      <c r="P115" s="204">
        <v>5</v>
      </c>
      <c r="Q115" s="204">
        <v>10</v>
      </c>
      <c r="R115" s="123">
        <f t="shared" si="67"/>
        <v>3.333333333333333</v>
      </c>
      <c r="S115" s="204">
        <f t="shared" si="68"/>
        <v>13.578666666666665</v>
      </c>
      <c r="T115" s="206">
        <v>2</v>
      </c>
      <c r="U115" s="206">
        <v>3</v>
      </c>
      <c r="V115" s="206">
        <v>5</v>
      </c>
      <c r="W115" s="125">
        <f t="shared" si="69"/>
        <v>1</v>
      </c>
      <c r="X115" s="206">
        <f t="shared" si="70"/>
        <v>1.6859999999999999</v>
      </c>
      <c r="Y115" s="204">
        <v>5</v>
      </c>
      <c r="Z115" s="204">
        <v>5</v>
      </c>
      <c r="AA115" s="204">
        <v>0</v>
      </c>
      <c r="AB115" s="123">
        <f t="shared" si="71"/>
        <v>3.333333333333333</v>
      </c>
      <c r="AC115" s="204">
        <f t="shared" si="72"/>
        <v>6.27</v>
      </c>
      <c r="AD115" s="206">
        <v>2</v>
      </c>
      <c r="AE115" s="206">
        <v>1</v>
      </c>
      <c r="AF115" s="206">
        <v>7</v>
      </c>
      <c r="AG115" s="125">
        <f t="shared" si="73"/>
        <v>1.6666666666666667</v>
      </c>
      <c r="AH115" s="206">
        <f t="shared" si="74"/>
        <v>2.7216666666666667</v>
      </c>
      <c r="AI115" s="209">
        <f t="shared" si="75"/>
        <v>23</v>
      </c>
      <c r="AJ115" s="209">
        <f t="shared" si="76"/>
        <v>35</v>
      </c>
      <c r="AK115" s="209">
        <f t="shared" si="77"/>
        <v>32</v>
      </c>
      <c r="AL115" s="209">
        <f t="shared" si="78"/>
        <v>11.333333450000001</v>
      </c>
      <c r="AM115" s="212">
        <v>225.98750000000001</v>
      </c>
      <c r="AN115" s="214" t="s">
        <v>247</v>
      </c>
      <c r="AO115" s="233">
        <v>78.930000000000007</v>
      </c>
      <c r="AP115" s="267">
        <v>2</v>
      </c>
    </row>
    <row r="116" spans="1:42" ht="20.25" customHeight="1" thickBot="1" x14ac:dyDescent="0.3">
      <c r="A116" s="118">
        <v>93</v>
      </c>
      <c r="B116" s="130" t="s">
        <v>20</v>
      </c>
      <c r="C116" s="130" t="s">
        <v>202</v>
      </c>
      <c r="D116" s="131" t="s">
        <v>174</v>
      </c>
      <c r="E116" s="132">
        <v>7</v>
      </c>
      <c r="F116" s="133">
        <v>11</v>
      </c>
      <c r="G116" s="133">
        <v>2</v>
      </c>
      <c r="H116" s="123">
        <f t="shared" si="64"/>
        <v>3.3333333333333335</v>
      </c>
      <c r="I116" s="133">
        <f t="shared" si="65"/>
        <v>12.242666666666667</v>
      </c>
      <c r="J116" s="134">
        <v>1</v>
      </c>
      <c r="K116" s="134">
        <v>12</v>
      </c>
      <c r="L116" s="134">
        <v>7</v>
      </c>
      <c r="M116" s="134">
        <f t="shared" si="63"/>
        <v>-3</v>
      </c>
      <c r="N116" s="134">
        <f t="shared" si="66"/>
        <v>-14.860799999999999</v>
      </c>
      <c r="O116" s="133">
        <v>8</v>
      </c>
      <c r="P116" s="133">
        <v>12</v>
      </c>
      <c r="Q116" s="133">
        <v>0</v>
      </c>
      <c r="R116" s="123">
        <f t="shared" si="67"/>
        <v>4</v>
      </c>
      <c r="S116" s="133">
        <f t="shared" si="68"/>
        <v>16.2944</v>
      </c>
      <c r="T116" s="134">
        <v>6</v>
      </c>
      <c r="U116" s="134">
        <v>4</v>
      </c>
      <c r="V116" s="134">
        <v>0</v>
      </c>
      <c r="W116" s="125">
        <f t="shared" si="69"/>
        <v>4.666666666666667</v>
      </c>
      <c r="X116" s="134">
        <f t="shared" si="70"/>
        <v>7.8680000000000003</v>
      </c>
      <c r="Y116" s="133">
        <v>4</v>
      </c>
      <c r="Z116" s="133">
        <v>6</v>
      </c>
      <c r="AA116" s="133">
        <v>0</v>
      </c>
      <c r="AB116" s="123">
        <f t="shared" si="71"/>
        <v>2</v>
      </c>
      <c r="AC116" s="133">
        <f t="shared" si="72"/>
        <v>3.762</v>
      </c>
      <c r="AD116" s="134">
        <v>0</v>
      </c>
      <c r="AE116" s="134">
        <v>0</v>
      </c>
      <c r="AF116" s="134">
        <v>10</v>
      </c>
      <c r="AG116" s="125">
        <f t="shared" si="73"/>
        <v>0</v>
      </c>
      <c r="AH116" s="134">
        <f t="shared" si="74"/>
        <v>0</v>
      </c>
      <c r="AI116" s="135">
        <f t="shared" si="75"/>
        <v>26</v>
      </c>
      <c r="AJ116" s="135">
        <f t="shared" si="76"/>
        <v>45</v>
      </c>
      <c r="AK116" s="135">
        <f t="shared" si="77"/>
        <v>19</v>
      </c>
      <c r="AL116" s="135">
        <f t="shared" si="78"/>
        <v>11.00000015</v>
      </c>
      <c r="AM116" s="136">
        <v>218.8698</v>
      </c>
      <c r="AN116" s="137" t="s">
        <v>247</v>
      </c>
      <c r="AO116" s="234">
        <v>83.49</v>
      </c>
      <c r="AP116" s="267"/>
    </row>
    <row r="117" spans="1:42" ht="20.25" customHeight="1" thickBot="1" x14ac:dyDescent="0.3">
      <c r="A117" s="139">
        <v>115</v>
      </c>
      <c r="B117" s="140" t="s">
        <v>20</v>
      </c>
      <c r="C117" s="140" t="s">
        <v>235</v>
      </c>
      <c r="D117" s="141" t="s">
        <v>192</v>
      </c>
      <c r="E117" s="142">
        <v>0</v>
      </c>
      <c r="F117" s="143">
        <v>0</v>
      </c>
      <c r="G117" s="143">
        <v>0</v>
      </c>
      <c r="H117" s="144">
        <f t="shared" si="64"/>
        <v>0</v>
      </c>
      <c r="I117" s="143">
        <f t="shared" si="65"/>
        <v>0</v>
      </c>
      <c r="J117" s="143">
        <v>0</v>
      </c>
      <c r="K117" s="143">
        <v>0</v>
      </c>
      <c r="L117" s="143">
        <v>0</v>
      </c>
      <c r="M117" s="143">
        <f t="shared" si="63"/>
        <v>0</v>
      </c>
      <c r="N117" s="143">
        <f t="shared" si="66"/>
        <v>0</v>
      </c>
      <c r="O117" s="143">
        <v>0</v>
      </c>
      <c r="P117" s="143">
        <v>0</v>
      </c>
      <c r="Q117" s="143">
        <v>0</v>
      </c>
      <c r="R117" s="144">
        <f t="shared" si="67"/>
        <v>0</v>
      </c>
      <c r="S117" s="143">
        <f t="shared" si="68"/>
        <v>0</v>
      </c>
      <c r="T117" s="143">
        <v>0</v>
      </c>
      <c r="U117" s="143">
        <v>0</v>
      </c>
      <c r="V117" s="143">
        <v>0</v>
      </c>
      <c r="W117" s="144">
        <f t="shared" si="69"/>
        <v>0</v>
      </c>
      <c r="X117" s="143">
        <f t="shared" si="70"/>
        <v>0</v>
      </c>
      <c r="Y117" s="143">
        <v>0</v>
      </c>
      <c r="Z117" s="143">
        <v>0</v>
      </c>
      <c r="AA117" s="143">
        <v>0</v>
      </c>
      <c r="AB117" s="144">
        <f t="shared" si="71"/>
        <v>0</v>
      </c>
      <c r="AC117" s="143">
        <f t="shared" si="72"/>
        <v>0</v>
      </c>
      <c r="AD117" s="143">
        <v>0</v>
      </c>
      <c r="AE117" s="143">
        <v>0</v>
      </c>
      <c r="AF117" s="143">
        <v>0</v>
      </c>
      <c r="AG117" s="144">
        <f t="shared" si="73"/>
        <v>0</v>
      </c>
      <c r="AH117" s="143">
        <f t="shared" si="74"/>
        <v>0</v>
      </c>
      <c r="AI117" s="145">
        <f t="shared" si="75"/>
        <v>0</v>
      </c>
      <c r="AJ117" s="145">
        <f t="shared" si="76"/>
        <v>0</v>
      </c>
      <c r="AK117" s="145">
        <f t="shared" si="77"/>
        <v>0</v>
      </c>
      <c r="AL117" s="145">
        <f t="shared" si="78"/>
        <v>0</v>
      </c>
      <c r="AM117" s="146">
        <f>SUM(I117,N117,S117,X117,AC117,AH117,194)</f>
        <v>194</v>
      </c>
      <c r="AN117" s="147" t="s">
        <v>253</v>
      </c>
      <c r="AO117" s="235" t="s">
        <v>230</v>
      </c>
      <c r="AP117" s="267">
        <v>3</v>
      </c>
    </row>
    <row r="118" spans="1:42" ht="20.25" customHeight="1" thickBot="1" x14ac:dyDescent="0.3">
      <c r="A118" s="118">
        <v>90</v>
      </c>
      <c r="B118" s="130" t="s">
        <v>20</v>
      </c>
      <c r="C118" s="130" t="s">
        <v>194</v>
      </c>
      <c r="D118" s="131" t="s">
        <v>195</v>
      </c>
      <c r="E118" s="132">
        <v>5</v>
      </c>
      <c r="F118" s="133">
        <v>15</v>
      </c>
      <c r="G118" s="133">
        <v>0</v>
      </c>
      <c r="H118" s="123">
        <f t="shared" si="64"/>
        <v>0</v>
      </c>
      <c r="I118" s="133">
        <f t="shared" si="65"/>
        <v>0</v>
      </c>
      <c r="J118" s="134">
        <v>5</v>
      </c>
      <c r="K118" s="134">
        <v>7</v>
      </c>
      <c r="L118" s="134">
        <v>8</v>
      </c>
      <c r="M118" s="134">
        <f t="shared" si="63"/>
        <v>2.6666666666666665</v>
      </c>
      <c r="N118" s="134">
        <f t="shared" si="66"/>
        <v>13.209599999999998</v>
      </c>
      <c r="O118" s="133">
        <v>6</v>
      </c>
      <c r="P118" s="133">
        <v>12</v>
      </c>
      <c r="Q118" s="133">
        <v>2</v>
      </c>
      <c r="R118" s="123">
        <f t="shared" si="67"/>
        <v>2</v>
      </c>
      <c r="S118" s="133">
        <f t="shared" si="68"/>
        <v>8.1471999999999998</v>
      </c>
      <c r="T118" s="134">
        <v>1</v>
      </c>
      <c r="U118" s="134">
        <v>9</v>
      </c>
      <c r="V118" s="134">
        <v>0</v>
      </c>
      <c r="W118" s="125">
        <f t="shared" si="69"/>
        <v>-2</v>
      </c>
      <c r="X118" s="134">
        <f t="shared" si="70"/>
        <v>-3.3719999999999999</v>
      </c>
      <c r="Y118" s="133">
        <v>5</v>
      </c>
      <c r="Z118" s="133">
        <v>5</v>
      </c>
      <c r="AA118" s="133">
        <v>0</v>
      </c>
      <c r="AB118" s="123">
        <f t="shared" si="71"/>
        <v>3.333333333333333</v>
      </c>
      <c r="AC118" s="133">
        <f t="shared" si="72"/>
        <v>6.27</v>
      </c>
      <c r="AD118" s="134">
        <v>2</v>
      </c>
      <c r="AE118" s="134">
        <v>5</v>
      </c>
      <c r="AF118" s="134">
        <v>3</v>
      </c>
      <c r="AG118" s="125">
        <f t="shared" si="73"/>
        <v>0.33333333333333326</v>
      </c>
      <c r="AH118" s="134">
        <f t="shared" si="74"/>
        <v>0.54433333333333322</v>
      </c>
      <c r="AI118" s="135">
        <f t="shared" si="75"/>
        <v>24</v>
      </c>
      <c r="AJ118" s="135">
        <f t="shared" si="76"/>
        <v>53</v>
      </c>
      <c r="AK118" s="135">
        <f t="shared" si="77"/>
        <v>13</v>
      </c>
      <c r="AL118" s="135">
        <f t="shared" si="78"/>
        <v>6.3333335099999992</v>
      </c>
      <c r="AM118" s="136">
        <v>224.46379999999999</v>
      </c>
      <c r="AN118" s="128" t="s">
        <v>253</v>
      </c>
      <c r="AO118" s="234">
        <v>79.94</v>
      </c>
      <c r="AP118" s="267"/>
    </row>
    <row r="119" spans="1:42" ht="20.25" customHeight="1" thickBot="1" x14ac:dyDescent="0.3">
      <c r="A119" s="139">
        <v>111</v>
      </c>
      <c r="B119" s="140" t="s">
        <v>20</v>
      </c>
      <c r="C119" s="140" t="s">
        <v>171</v>
      </c>
      <c r="D119" s="141" t="s">
        <v>229</v>
      </c>
      <c r="E119" s="142">
        <v>0</v>
      </c>
      <c r="F119" s="143">
        <v>0</v>
      </c>
      <c r="G119" s="143">
        <v>0</v>
      </c>
      <c r="H119" s="144">
        <f t="shared" si="64"/>
        <v>0</v>
      </c>
      <c r="I119" s="143">
        <f t="shared" si="65"/>
        <v>0</v>
      </c>
      <c r="J119" s="143">
        <v>0</v>
      </c>
      <c r="K119" s="143">
        <v>0</v>
      </c>
      <c r="L119" s="143">
        <v>0</v>
      </c>
      <c r="M119" s="143">
        <f t="shared" si="63"/>
        <v>0</v>
      </c>
      <c r="N119" s="143">
        <f t="shared" si="66"/>
        <v>0</v>
      </c>
      <c r="O119" s="143">
        <v>0</v>
      </c>
      <c r="P119" s="143">
        <v>0</v>
      </c>
      <c r="Q119" s="143">
        <v>0</v>
      </c>
      <c r="R119" s="144">
        <f t="shared" si="67"/>
        <v>0</v>
      </c>
      <c r="S119" s="143">
        <f t="shared" si="68"/>
        <v>0</v>
      </c>
      <c r="T119" s="143">
        <v>0</v>
      </c>
      <c r="U119" s="143">
        <v>0</v>
      </c>
      <c r="V119" s="143">
        <v>0</v>
      </c>
      <c r="W119" s="144">
        <f t="shared" si="69"/>
        <v>0</v>
      </c>
      <c r="X119" s="143">
        <f t="shared" si="70"/>
        <v>0</v>
      </c>
      <c r="Y119" s="143">
        <v>0</v>
      </c>
      <c r="Z119" s="143">
        <v>0</v>
      </c>
      <c r="AA119" s="143">
        <v>0</v>
      </c>
      <c r="AB119" s="144">
        <f t="shared" si="71"/>
        <v>0</v>
      </c>
      <c r="AC119" s="143">
        <f t="shared" si="72"/>
        <v>0</v>
      </c>
      <c r="AD119" s="143">
        <v>0</v>
      </c>
      <c r="AE119" s="143">
        <v>0</v>
      </c>
      <c r="AF119" s="143">
        <v>0</v>
      </c>
      <c r="AG119" s="144">
        <f t="shared" si="73"/>
        <v>0</v>
      </c>
      <c r="AH119" s="143">
        <f t="shared" si="74"/>
        <v>0</v>
      </c>
      <c r="AI119" s="145">
        <f t="shared" si="75"/>
        <v>0</v>
      </c>
      <c r="AJ119" s="145">
        <f t="shared" si="76"/>
        <v>0</v>
      </c>
      <c r="AK119" s="145">
        <f t="shared" si="77"/>
        <v>0</v>
      </c>
      <c r="AL119" s="145">
        <f t="shared" si="78"/>
        <v>0</v>
      </c>
      <c r="AM119" s="146">
        <f>SUM(I119,N119,S119,X119,AC119,AH119,194)</f>
        <v>194</v>
      </c>
      <c r="AN119" s="147" t="s">
        <v>253</v>
      </c>
      <c r="AO119" s="235" t="s">
        <v>230</v>
      </c>
      <c r="AP119" s="267"/>
    </row>
    <row r="120" spans="1:42" ht="20.25" customHeight="1" thickBot="1" x14ac:dyDescent="0.3">
      <c r="A120" s="190">
        <v>39</v>
      </c>
      <c r="B120" s="193" t="s">
        <v>20</v>
      </c>
      <c r="C120" s="193" t="s">
        <v>104</v>
      </c>
      <c r="D120" s="196" t="s">
        <v>105</v>
      </c>
      <c r="E120" s="199">
        <v>11</v>
      </c>
      <c r="F120" s="203">
        <v>6</v>
      </c>
      <c r="G120" s="203">
        <v>3</v>
      </c>
      <c r="H120" s="205">
        <f t="shared" si="64"/>
        <v>9</v>
      </c>
      <c r="I120" s="203">
        <f t="shared" si="65"/>
        <v>33.055199999999999</v>
      </c>
      <c r="J120" s="203">
        <v>5</v>
      </c>
      <c r="K120" s="203">
        <v>7</v>
      </c>
      <c r="L120" s="203">
        <v>8</v>
      </c>
      <c r="M120" s="203">
        <f t="shared" si="63"/>
        <v>2.6666666666666665</v>
      </c>
      <c r="N120" s="203">
        <f t="shared" si="66"/>
        <v>13.209599999999998</v>
      </c>
      <c r="O120" s="203">
        <v>13</v>
      </c>
      <c r="P120" s="203">
        <v>5</v>
      </c>
      <c r="Q120" s="203">
        <v>2</v>
      </c>
      <c r="R120" s="205">
        <f t="shared" si="67"/>
        <v>11.333333333333334</v>
      </c>
      <c r="S120" s="203">
        <f t="shared" si="68"/>
        <v>46.16746666666667</v>
      </c>
      <c r="T120" s="203">
        <v>4</v>
      </c>
      <c r="U120" s="203">
        <v>3</v>
      </c>
      <c r="V120" s="203">
        <v>3</v>
      </c>
      <c r="W120" s="205">
        <f t="shared" si="69"/>
        <v>3</v>
      </c>
      <c r="X120" s="203">
        <f t="shared" si="70"/>
        <v>5.0579999999999998</v>
      </c>
      <c r="Y120" s="203">
        <v>3</v>
      </c>
      <c r="Z120" s="203">
        <v>0</v>
      </c>
      <c r="AA120" s="203">
        <v>7</v>
      </c>
      <c r="AB120" s="205">
        <f t="shared" si="71"/>
        <v>3</v>
      </c>
      <c r="AC120" s="203">
        <f t="shared" si="72"/>
        <v>5.6429999999999998</v>
      </c>
      <c r="AD120" s="203">
        <v>0</v>
      </c>
      <c r="AE120" s="203">
        <v>0</v>
      </c>
      <c r="AF120" s="203">
        <v>10</v>
      </c>
      <c r="AG120" s="205">
        <f t="shared" si="73"/>
        <v>0</v>
      </c>
      <c r="AH120" s="203">
        <f t="shared" si="74"/>
        <v>0</v>
      </c>
      <c r="AI120" s="208">
        <f t="shared" si="75"/>
        <v>36</v>
      </c>
      <c r="AJ120" s="208">
        <f t="shared" si="76"/>
        <v>21</v>
      </c>
      <c r="AK120" s="208">
        <f t="shared" si="77"/>
        <v>33</v>
      </c>
      <c r="AL120" s="208">
        <f t="shared" si="78"/>
        <v>29.000000069999999</v>
      </c>
      <c r="AM120" s="211">
        <v>295.9461</v>
      </c>
      <c r="AN120" s="213" t="s">
        <v>243</v>
      </c>
      <c r="AO120" s="242">
        <v>38.9</v>
      </c>
      <c r="AP120" s="227">
        <v>1</v>
      </c>
    </row>
    <row r="121" spans="1:42" s="151" customFormat="1" ht="24" hidden="1" customHeight="1" x14ac:dyDescent="0.25">
      <c r="A121" s="150"/>
      <c r="D121" s="152" t="s">
        <v>238</v>
      </c>
      <c r="E121" s="153">
        <f>AVERAGE(E5:E114)</f>
        <v>9.6181818181818191</v>
      </c>
      <c r="F121" s="153">
        <f>AVERAGE(F5:F114)</f>
        <v>7.0363636363636362</v>
      </c>
      <c r="G121" s="153">
        <f>AVERAGE(G5:G114)</f>
        <v>2.6272727272727274</v>
      </c>
      <c r="H121" s="153">
        <f>AVERAGE(H5:H114)</f>
        <v>7.2727272727272725</v>
      </c>
      <c r="I121" s="153"/>
      <c r="J121" s="153">
        <f>AVERAGE(J5:J114)</f>
        <v>5.209090909090909</v>
      </c>
      <c r="K121" s="153">
        <f>AVERAGE(K5:K114)</f>
        <v>6.7272727272727275</v>
      </c>
      <c r="L121" s="153">
        <f>AVERAGE(L5:L114)</f>
        <v>7.336363636363636</v>
      </c>
      <c r="M121" s="153">
        <f>AVERAGE(M5:M114)</f>
        <v>2.966666667999998</v>
      </c>
      <c r="N121" s="153"/>
      <c r="O121" s="153">
        <f>AVERAGE(O5:O114)</f>
        <v>10.309090909090909</v>
      </c>
      <c r="P121" s="153">
        <f>AVERAGE(P5:P114)</f>
        <v>6.3</v>
      </c>
      <c r="Q121" s="153">
        <f>AVERAGE(Q5:Q114)</f>
        <v>2.6636363636363636</v>
      </c>
      <c r="R121" s="153">
        <f>AVERAGE(R5:R114)</f>
        <v>8.2090909090909143</v>
      </c>
      <c r="S121" s="153"/>
      <c r="T121" s="153">
        <f>AVERAGE(T5:T114)</f>
        <v>4.7</v>
      </c>
      <c r="U121" s="153">
        <f>AVERAGE(U5:U114)</f>
        <v>3.4909090909090907</v>
      </c>
      <c r="V121" s="153">
        <f>AVERAGE(V5:V114)</f>
        <v>1.4454545454545455</v>
      </c>
      <c r="W121" s="153">
        <f>AVERAGE(W5:W114)</f>
        <v>3.5363636363636384</v>
      </c>
      <c r="X121" s="153"/>
      <c r="Y121" s="153">
        <f>AVERAGE(Y5:Y114)</f>
        <v>5.9636363636363638</v>
      </c>
      <c r="Z121" s="153">
        <f>AVERAGE(Z5:Z114)</f>
        <v>2.8272727272727272</v>
      </c>
      <c r="AA121" s="153">
        <f>AVERAGE(AA5:AA114)</f>
        <v>0.84545454545454546</v>
      </c>
      <c r="AB121" s="153">
        <f>AVERAGE(AB5:AB114)</f>
        <v>5.0212121212121206</v>
      </c>
      <c r="AC121" s="153"/>
      <c r="AD121" s="153">
        <f>AVERAGE(AD5:AD114)</f>
        <v>3.1545454545454548</v>
      </c>
      <c r="AE121" s="153">
        <f>AVERAGE(AE5:AE114)</f>
        <v>2.6636363636363636</v>
      </c>
      <c r="AF121" s="153">
        <f>AVERAGE(AF5:AF114)</f>
        <v>3.9090909090909092</v>
      </c>
      <c r="AG121" s="153">
        <f>AVERAGE(AG5:AG114)</f>
        <v>2.2666666666666666</v>
      </c>
      <c r="AH121" s="153"/>
      <c r="AI121" s="153">
        <f>AVERAGE(AI5:AI114)</f>
        <v>38.954545454545453</v>
      </c>
      <c r="AJ121" s="153">
        <f>AVERAGE(AJ5:AJ114)</f>
        <v>29.045454545454547</v>
      </c>
      <c r="AK121" s="153">
        <f>AVERAGE(AK5:AK114)</f>
        <v>18.827272727272728</v>
      </c>
      <c r="AL121" s="153">
        <f>AVERAGE(AL5:AL114)</f>
        <v>29.272727369545446</v>
      </c>
      <c r="AM121" s="154">
        <f>AVERAGE(AM5:AM114)</f>
        <v>287.76030787878784</v>
      </c>
      <c r="AN121" s="153"/>
      <c r="AO121" s="154">
        <f>AVERAGE(AO5:AO114)</f>
        <v>49.043962264150927</v>
      </c>
    </row>
  </sheetData>
  <autoFilter ref="A4:AO121">
    <filterColumn colId="39">
      <filters>
        <filter val="BALIKESİR/AYVALIK/ Ustalı Anadolu İmam Hatip Lisesi"/>
        <filter val="BURDUR/MERKEZ/TOBB Anadolu Lisesi"/>
        <filter val="KÜTAHYA/ÇAVDARHİSAR/Çavdarhisar MTAL"/>
        <filter val="KÜTAHYA/Emet /Cevizdere Şehitleri MTAL"/>
        <filter val="KÜTAHYA/Emet /Emet Anadolu İmam Hatip Lisesi"/>
        <filter val="KÜTAHYA/Emet /Emet MTAL"/>
        <filter val="KÜTAHYA/Emet /Gazi Emet Anadolu Lisesi"/>
        <filter val="KÜTAHYA/MERKEZ /Yoncalı MTAL"/>
        <filter val="MEB/ Açık Öğretim Lisesi"/>
        <filter val="MEB/Açık Öğretim Lisesi"/>
        <filter val="MUŞ/MERKEZ/ Muş MTAL"/>
      </filters>
    </filterColumn>
    <sortState ref="A18:AO120">
      <sortCondition ref="AN5:AN121"/>
    </sortState>
  </autoFilter>
  <sortState ref="A22:AO120">
    <sortCondition ref="AN19:AN120"/>
  </sortState>
  <mergeCells count="18">
    <mergeCell ref="AP115:AP116"/>
    <mergeCell ref="AP117:AP119"/>
    <mergeCell ref="AP31:AP47"/>
    <mergeCell ref="AP48:AP56"/>
    <mergeCell ref="AP57:AP82"/>
    <mergeCell ref="AP83:AP114"/>
    <mergeCell ref="AD2:AH2"/>
    <mergeCell ref="AI2:AO2"/>
    <mergeCell ref="A1:AO1"/>
    <mergeCell ref="A2:A3"/>
    <mergeCell ref="B2:B3"/>
    <mergeCell ref="C2:C3"/>
    <mergeCell ref="D2:D3"/>
    <mergeCell ref="E2:I2"/>
    <mergeCell ref="J2:N2"/>
    <mergeCell ref="O2:S2"/>
    <mergeCell ref="T2:X2"/>
    <mergeCell ref="Y2:AC2"/>
  </mergeCells>
  <pageMargins left="0.59055118110236227" right="0" top="0" bottom="0" header="0" footer="0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2020 LGS yerleşme</vt:lpstr>
      <vt:lpstr>2020 LGS yerleşme(SINAVLI)</vt:lpstr>
      <vt:lpstr>2020 LGS yerleşme(YEREL) </vt:lpstr>
      <vt:lpstr>Sayfa1</vt:lpstr>
    </vt:vector>
  </TitlesOfParts>
  <Company>-=[By NeC]=-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2020-08-17T07:43:35Z</cp:lastPrinted>
  <dcterms:created xsi:type="dcterms:W3CDTF">2020-08-10T07:24:38Z</dcterms:created>
  <dcterms:modified xsi:type="dcterms:W3CDTF">2020-08-18T09:07:50Z</dcterms:modified>
</cp:coreProperties>
</file>